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  <c r="H99" i="1"/>
  <c r="H115" i="1" s="1"/>
  <c r="G99" i="1"/>
  <c r="G115" i="1" l="1"/>
  <c r="F9" i="1"/>
  <c r="H9" i="1"/>
  <c r="F16" i="1"/>
  <c r="F25" i="1"/>
  <c r="F46" i="1"/>
  <c r="F85" i="1"/>
  <c r="F99" i="1"/>
  <c r="F115" i="1" l="1"/>
</calcChain>
</file>

<file path=xl/sharedStrings.xml><?xml version="1.0" encoding="utf-8"?>
<sst xmlns="http://schemas.openxmlformats.org/spreadsheetml/2006/main" count="124" uniqueCount="112">
  <si>
    <t>№ п/п</t>
  </si>
  <si>
    <t>Наименование кода вида расходов</t>
  </si>
  <si>
    <t>КОСГУ</t>
  </si>
  <si>
    <t>Код ВР</t>
  </si>
  <si>
    <t>Код КОСГУ</t>
  </si>
  <si>
    <t>Наименование кода КОСГУ</t>
  </si>
  <si>
    <t xml:space="preserve">Фонд оплаты труда </t>
  </si>
  <si>
    <t>Заработная плата, в том числе</t>
  </si>
  <si>
    <t>профессорско-преподавательский состав</t>
  </si>
  <si>
    <t>научных сотрудников</t>
  </si>
  <si>
    <t>административно-управленческий персонал</t>
  </si>
  <si>
    <t>вспомогательный персонал</t>
  </si>
  <si>
    <t>Иные выплаты</t>
  </si>
  <si>
    <t>Прочие выплаты</t>
  </si>
  <si>
    <t>Взносы по обязательному социальному страхованию на выплаты по оплате труда</t>
  </si>
  <si>
    <t>Начисление на оплату труда</t>
  </si>
  <si>
    <t>Прочая закупка товаров, работ и услуг</t>
  </si>
  <si>
    <t>Транспортные услуги</t>
  </si>
  <si>
    <t>Услуги связи</t>
  </si>
  <si>
    <t xml:space="preserve">Коммунальные услуги </t>
  </si>
  <si>
    <t>Работы, услуги по содержанию имущества в том числе:</t>
  </si>
  <si>
    <t>кап. ремонт зданий и оборудования</t>
  </si>
  <si>
    <t>текущий ремонт зданий</t>
  </si>
  <si>
    <t>вывоз  твердых бытовых отходов</t>
  </si>
  <si>
    <t>услуги по опрессовке системы отопления</t>
  </si>
  <si>
    <t>услуги мойки автотранспорта</t>
  </si>
  <si>
    <t>услуги по санитарно-профилакт услугам</t>
  </si>
  <si>
    <t>услуги по обслуживанию пожарной сигнализации</t>
  </si>
  <si>
    <t>техническое обслуживание лифтов</t>
  </si>
  <si>
    <t>Поверка узлов учета</t>
  </si>
  <si>
    <t>техническое обслуживание приборов учета тепловой энергии</t>
  </si>
  <si>
    <t>услуги по стирке белья,</t>
  </si>
  <si>
    <t>Услуги по промывке сетей</t>
  </si>
  <si>
    <t>тех. Инвентаризация</t>
  </si>
  <si>
    <t>Измерение сопротивления</t>
  </si>
  <si>
    <t>Обслуживание и ремонт зданий, автомобилей,и др. техники</t>
  </si>
  <si>
    <t>обследование техн. состояния оборудования</t>
  </si>
  <si>
    <t>обработка деревянных конструкций кровли</t>
  </si>
  <si>
    <t>Прочие работы, услуги в том числе:</t>
  </si>
  <si>
    <t>подписка на период. издания</t>
  </si>
  <si>
    <t>Спец. оценка условий труда</t>
  </si>
  <si>
    <t>доступ к электронному справочнику «Информио»</t>
  </si>
  <si>
    <t>предоставление доступа к базовой коллекции ЭБС «Университетской библиотеке онлайн»</t>
  </si>
  <si>
    <t>цитирование INDEX</t>
  </si>
  <si>
    <t>БД Реферативные межд.</t>
  </si>
  <si>
    <t>обновление программного продукта «система автоматизации библиотек ИРБИС64»</t>
  </si>
  <si>
    <t>подключение к библиотечно-информационным сервисам проекта МАРС</t>
  </si>
  <si>
    <t xml:space="preserve"> организацию доступа к электронной библиотеке диссертаций</t>
  </si>
  <si>
    <t>Услуги спец.связи</t>
  </si>
  <si>
    <t>услуги по предрейсовому медицинский осмотр водителей</t>
  </si>
  <si>
    <t>оценка стоимости арендной платы</t>
  </si>
  <si>
    <t>оценка пожарного риска</t>
  </si>
  <si>
    <t xml:space="preserve"> информационное обслуживание программы СПС Консультант-Плюс</t>
  </si>
  <si>
    <t xml:space="preserve"> услуги по круглосуточной физической охраны в помещениях общежития ШГПУ</t>
  </si>
  <si>
    <t>проведение учебных, учебно-тренировочных и оздоровительных занятий (Олимп)</t>
  </si>
  <si>
    <t xml:space="preserve">Приобретение знака ISBIN,журналы ВАК, Аккредит. учреждения </t>
  </si>
  <si>
    <t>обслуживание антивируса</t>
  </si>
  <si>
    <t>приобретение бланков документов государственного образца об уровне образования</t>
  </si>
  <si>
    <t>ПО «Антиплагиат»</t>
  </si>
  <si>
    <t>услуги по руководству учебной практикой студентов</t>
  </si>
  <si>
    <t>оплата по договорам гражданско-правового характера</t>
  </si>
  <si>
    <t>Приобретение программных продуктов(система учета "Контингент"и др)</t>
  </si>
  <si>
    <t>изгот. книжн. изд</t>
  </si>
  <si>
    <t>Обслуживание тревожной кнопки сигнализации</t>
  </si>
  <si>
    <t>Услуги нотариуса и кадастровых работ для аренды</t>
  </si>
  <si>
    <t xml:space="preserve">Услуги по утилизации </t>
  </si>
  <si>
    <t>рекламные услуги</t>
  </si>
  <si>
    <t>кадастровые работы</t>
  </si>
  <si>
    <t>стат. Услуги</t>
  </si>
  <si>
    <t>Услуги по обучению</t>
  </si>
  <si>
    <t>Пособия , компенсации и иные социальные выплаты гражданам, кроме публичных нормативных обязательств</t>
  </si>
  <si>
    <t xml:space="preserve">Расходы на компенсационные выплаты </t>
  </si>
  <si>
    <t>Пенсии и пособия</t>
  </si>
  <si>
    <t>Прочие расходы</t>
  </si>
  <si>
    <t>Исполнение судебных актов</t>
  </si>
  <si>
    <t>Уплата прочих налогов и сборов (госпошлина и пр)</t>
  </si>
  <si>
    <t>Уплата иных платежей</t>
  </si>
  <si>
    <t>Штрафы, пени</t>
  </si>
  <si>
    <t>Уплата налога на имущество и земельного налога</t>
  </si>
  <si>
    <t>Налоги</t>
  </si>
  <si>
    <t xml:space="preserve">Увеличение стоимости основных средств в т.ч. </t>
  </si>
  <si>
    <t>Увеличение стоимости материальных запасов в том числе:</t>
  </si>
  <si>
    <t xml:space="preserve"> канцелярские товары</t>
  </si>
  <si>
    <t xml:space="preserve">приобретение бумаги </t>
  </si>
  <si>
    <t>Приобр. Спецодежды</t>
  </si>
  <si>
    <t>приобретение стиромоющих средств</t>
  </si>
  <si>
    <t>строительные материалы</t>
  </si>
  <si>
    <t>электротовары</t>
  </si>
  <si>
    <t>хозтовары</t>
  </si>
  <si>
    <t>Спортивные товары</t>
  </si>
  <si>
    <t xml:space="preserve"> расходный материал</t>
  </si>
  <si>
    <t xml:space="preserve"> приобретение ГСМ</t>
  </si>
  <si>
    <t>комплектующие к компьютерной технике</t>
  </si>
  <si>
    <t>Товары(продукты питания)</t>
  </si>
  <si>
    <t>приобр. спец средств</t>
  </si>
  <si>
    <t>Всего</t>
  </si>
  <si>
    <t>Стипендии</t>
  </si>
  <si>
    <t>Средства субсидии на выполнение государственного задания</t>
  </si>
  <si>
    <t>Средства субсидий на иные цели</t>
  </si>
  <si>
    <t>Социальные пособия и компенсации</t>
  </si>
  <si>
    <t>прочие выплаты</t>
  </si>
  <si>
    <t>прочие работы и услуги</t>
  </si>
  <si>
    <t>мойка и чистка помещений</t>
  </si>
  <si>
    <t xml:space="preserve"> представительские расходы, др аналогичные расходы</t>
  </si>
  <si>
    <t>Страхование, освидетельствование лифтов, автомобилей</t>
  </si>
  <si>
    <t>Иные эк. Санкции</t>
  </si>
  <si>
    <t>прочие</t>
  </si>
  <si>
    <t>Призы,наградная символика, , др аналогичные расходы</t>
  </si>
  <si>
    <t>212, 226</t>
  </si>
  <si>
    <t>услуги медицинского осмотра сотрудников и студентов учреждения</t>
  </si>
  <si>
    <t>Приносящая доход деятельность</t>
  </si>
  <si>
    <t xml:space="preserve"> Расходы в соответствии с планом финансово-хозяйственной деятельности за 2019 год 
федерального государственного бюджетного образовательного учреждения высшего  образования «Шадринский государственный педагогический университет»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</si>
</sst>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0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2" fontId="10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2" fontId="11" fillId="2" borderId="4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5"/>
  <sheetViews>
    <sheetView tabSelected="1" zoomScaleNormal="100" workbookViewId="0">
      <selection activeCell="N8" sqref="N8"/>
    </sheetView>
  </sheetViews>
  <sheetFormatPr defaultRowHeight="15" x14ac:dyDescent="0.25"/>
  <cols>
    <col min="2" max="2" width="17.85546875" customWidth="1"/>
    <col min="5" max="5" width="22.140625" customWidth="1"/>
    <col min="6" max="6" width="16.5703125" customWidth="1"/>
    <col min="7" max="8" width="16.7109375" customWidth="1"/>
    <col min="9" max="9" width="19.85546875" customWidth="1"/>
    <col min="10" max="10" width="15" customWidth="1"/>
  </cols>
  <sheetData>
    <row r="2" spans="1:8" x14ac:dyDescent="0.25">
      <c r="A2" s="88" t="s">
        <v>111</v>
      </c>
      <c r="B2" s="89"/>
      <c r="C2" s="89"/>
      <c r="D2" s="89"/>
      <c r="E2" s="89"/>
      <c r="F2" s="89"/>
    </row>
    <row r="3" spans="1:8" x14ac:dyDescent="0.25">
      <c r="A3" s="89"/>
      <c r="B3" s="89"/>
      <c r="C3" s="89"/>
      <c r="D3" s="89"/>
      <c r="E3" s="89"/>
      <c r="F3" s="89"/>
    </row>
    <row r="4" spans="1:8" x14ac:dyDescent="0.25">
      <c r="A4" s="89"/>
      <c r="B4" s="89"/>
      <c r="C4" s="89"/>
      <c r="D4" s="89"/>
      <c r="E4" s="89"/>
      <c r="F4" s="89"/>
    </row>
    <row r="5" spans="1:8" x14ac:dyDescent="0.25">
      <c r="A5" s="89"/>
      <c r="B5" s="89"/>
      <c r="C5" s="89"/>
      <c r="D5" s="89"/>
      <c r="E5" s="89"/>
      <c r="F5" s="89"/>
    </row>
    <row r="6" spans="1:8" ht="9" customHeight="1" thickBot="1" x14ac:dyDescent="0.3"/>
    <row r="7" spans="1:8" ht="15.75" customHeight="1" thickBot="1" x14ac:dyDescent="0.3">
      <c r="A7" s="80" t="s">
        <v>0</v>
      </c>
      <c r="B7" s="80" t="s">
        <v>1</v>
      </c>
      <c r="C7" s="27"/>
      <c r="D7" s="90" t="s">
        <v>2</v>
      </c>
      <c r="E7" s="91"/>
      <c r="F7" s="92" t="s">
        <v>110</v>
      </c>
      <c r="G7" s="80" t="s">
        <v>97</v>
      </c>
      <c r="H7" s="80" t="s">
        <v>98</v>
      </c>
    </row>
    <row r="8" spans="1:8" ht="68.25" customHeight="1" thickBot="1" x14ac:dyDescent="0.3">
      <c r="A8" s="81"/>
      <c r="B8" s="81"/>
      <c r="C8" s="1" t="s">
        <v>3</v>
      </c>
      <c r="D8" s="1" t="s">
        <v>4</v>
      </c>
      <c r="E8" s="1" t="s">
        <v>5</v>
      </c>
      <c r="F8" s="93"/>
      <c r="G8" s="81"/>
      <c r="H8" s="81"/>
    </row>
    <row r="9" spans="1:8" ht="30" customHeight="1" x14ac:dyDescent="0.25">
      <c r="A9" s="28">
        <v>1</v>
      </c>
      <c r="B9" s="28" t="s">
        <v>6</v>
      </c>
      <c r="C9" s="65">
        <v>111</v>
      </c>
      <c r="D9" s="65">
        <v>211</v>
      </c>
      <c r="E9" s="65" t="s">
        <v>7</v>
      </c>
      <c r="F9" s="101">
        <f>SUM(F11,F12,F13,F14,F15)</f>
        <v>26249052.41</v>
      </c>
      <c r="G9" s="82">
        <f>SUM(G11,G12,G13,G14,G15)</f>
        <v>101985896.11999999</v>
      </c>
      <c r="H9" s="82">
        <f>SUM(H11,H12,H13,H14)</f>
        <v>0</v>
      </c>
    </row>
    <row r="10" spans="1:8" ht="15.75" thickBot="1" x14ac:dyDescent="0.3">
      <c r="A10" s="32"/>
      <c r="B10" s="32"/>
      <c r="C10" s="66"/>
      <c r="D10" s="67"/>
      <c r="E10" s="67"/>
      <c r="F10" s="102"/>
      <c r="G10" s="83"/>
      <c r="H10" s="83"/>
    </row>
    <row r="11" spans="1:8" ht="45.75" thickBot="1" x14ac:dyDescent="0.3">
      <c r="A11" s="32"/>
      <c r="B11" s="32"/>
      <c r="C11" s="66"/>
      <c r="D11" s="2">
        <v>211</v>
      </c>
      <c r="E11" s="2" t="s">
        <v>8</v>
      </c>
      <c r="F11" s="7">
        <v>8149891.8200000003</v>
      </c>
      <c r="G11" s="51">
        <v>67470681.359999999</v>
      </c>
      <c r="H11" s="51">
        <v>0</v>
      </c>
    </row>
    <row r="12" spans="1:8" ht="45.75" customHeight="1" thickBot="1" x14ac:dyDescent="0.3">
      <c r="A12" s="32"/>
      <c r="B12" s="32"/>
      <c r="C12" s="66"/>
      <c r="D12" s="2">
        <v>211</v>
      </c>
      <c r="E12" s="2" t="s">
        <v>9</v>
      </c>
      <c r="F12" s="7">
        <v>610134.43000000005</v>
      </c>
      <c r="G12" s="51">
        <v>0</v>
      </c>
      <c r="H12" s="51">
        <v>0</v>
      </c>
    </row>
    <row r="13" spans="1:8" ht="45.75" thickBot="1" x14ac:dyDescent="0.3">
      <c r="A13" s="32"/>
      <c r="B13" s="32"/>
      <c r="C13" s="66"/>
      <c r="D13" s="2">
        <v>211</v>
      </c>
      <c r="E13" s="2" t="s">
        <v>10</v>
      </c>
      <c r="F13" s="7">
        <v>6264400.2000000002</v>
      </c>
      <c r="G13" s="51">
        <v>17257492.399999999</v>
      </c>
      <c r="H13" s="51">
        <v>0</v>
      </c>
    </row>
    <row r="14" spans="1:8" ht="30.75" thickBot="1" x14ac:dyDescent="0.3">
      <c r="A14" s="32"/>
      <c r="B14" s="32"/>
      <c r="C14" s="67"/>
      <c r="D14" s="2">
        <v>211</v>
      </c>
      <c r="E14" s="2" t="s">
        <v>11</v>
      </c>
      <c r="F14" s="7">
        <v>10768625.960000001</v>
      </c>
      <c r="G14" s="51">
        <v>16900968.84</v>
      </c>
      <c r="H14" s="51">
        <v>0</v>
      </c>
    </row>
    <row r="15" spans="1:8" ht="30.75" thickBot="1" x14ac:dyDescent="0.3">
      <c r="A15" s="32"/>
      <c r="B15" s="32"/>
      <c r="C15" s="30"/>
      <c r="D15" s="2">
        <v>266</v>
      </c>
      <c r="E15" s="2" t="s">
        <v>99</v>
      </c>
      <c r="F15" s="7">
        <v>456000</v>
      </c>
      <c r="G15" s="51">
        <v>356753.52</v>
      </c>
      <c r="H15" s="51">
        <v>0</v>
      </c>
    </row>
    <row r="16" spans="1:8" ht="39.75" customHeight="1" thickBot="1" x14ac:dyDescent="0.3">
      <c r="A16" s="28">
        <v>2</v>
      </c>
      <c r="B16" s="3" t="s">
        <v>12</v>
      </c>
      <c r="C16" s="2">
        <v>112</v>
      </c>
      <c r="D16" s="2" t="s">
        <v>108</v>
      </c>
      <c r="E16" s="2" t="s">
        <v>13</v>
      </c>
      <c r="F16" s="59">
        <f>SUM(F17:F19)</f>
        <v>901697.53999999992</v>
      </c>
      <c r="G16" s="52">
        <v>0</v>
      </c>
      <c r="H16" s="52">
        <v>0</v>
      </c>
    </row>
    <row r="17" spans="1:8" ht="41.25" customHeight="1" thickBot="1" x14ac:dyDescent="0.3">
      <c r="A17" s="28"/>
      <c r="B17" s="28"/>
      <c r="C17" s="36"/>
      <c r="D17" s="36">
        <v>212</v>
      </c>
      <c r="E17" s="36" t="s">
        <v>100</v>
      </c>
      <c r="F17" s="56">
        <v>162768.6</v>
      </c>
      <c r="G17" s="53">
        <v>0</v>
      </c>
      <c r="H17" s="53">
        <v>0</v>
      </c>
    </row>
    <row r="18" spans="1:8" ht="48.75" customHeight="1" thickBot="1" x14ac:dyDescent="0.3">
      <c r="A18" s="28"/>
      <c r="B18" s="28"/>
      <c r="C18" s="36"/>
      <c r="D18" s="36">
        <v>226</v>
      </c>
      <c r="E18" s="36" t="s">
        <v>101</v>
      </c>
      <c r="F18" s="40">
        <v>725878.94</v>
      </c>
      <c r="G18" s="54">
        <v>0</v>
      </c>
      <c r="H18" s="54">
        <v>0</v>
      </c>
    </row>
    <row r="19" spans="1:8" ht="30.75" thickBot="1" x14ac:dyDescent="0.3">
      <c r="A19" s="28"/>
      <c r="B19" s="28"/>
      <c r="C19" s="36"/>
      <c r="D19" s="36">
        <v>266</v>
      </c>
      <c r="E19" s="2" t="s">
        <v>99</v>
      </c>
      <c r="F19" s="40">
        <v>13050</v>
      </c>
      <c r="G19" s="52">
        <v>0</v>
      </c>
      <c r="H19" s="52">
        <v>0</v>
      </c>
    </row>
    <row r="20" spans="1:8" ht="15" customHeight="1" x14ac:dyDescent="0.25">
      <c r="A20" s="28">
        <v>3</v>
      </c>
      <c r="B20" s="65" t="s">
        <v>14</v>
      </c>
      <c r="C20" s="36">
        <v>119</v>
      </c>
      <c r="D20" s="65">
        <v>213</v>
      </c>
      <c r="E20" s="65" t="s">
        <v>15</v>
      </c>
      <c r="F20" s="103">
        <v>13012549.039999999</v>
      </c>
      <c r="G20" s="82">
        <v>27122705.059999999</v>
      </c>
      <c r="H20" s="55">
        <v>0</v>
      </c>
    </row>
    <row r="21" spans="1:8" ht="16.5" thickBot="1" x14ac:dyDescent="0.3">
      <c r="A21" s="31"/>
      <c r="B21" s="67"/>
      <c r="C21" s="2"/>
      <c r="D21" s="67"/>
      <c r="E21" s="67"/>
      <c r="F21" s="104"/>
      <c r="G21" s="87"/>
      <c r="H21" s="54">
        <v>0</v>
      </c>
    </row>
    <row r="22" spans="1:8" ht="45.75" thickBot="1" x14ac:dyDescent="0.3">
      <c r="A22" s="26">
        <v>4</v>
      </c>
      <c r="B22" s="3" t="s">
        <v>16</v>
      </c>
      <c r="C22" s="2">
        <v>244</v>
      </c>
      <c r="D22" s="2">
        <v>222</v>
      </c>
      <c r="E22" s="2" t="s">
        <v>17</v>
      </c>
      <c r="F22" s="57">
        <v>233500</v>
      </c>
      <c r="G22" s="52">
        <v>0</v>
      </c>
      <c r="H22" s="52">
        <v>0</v>
      </c>
    </row>
    <row r="23" spans="1:8" ht="45.75" thickBot="1" x14ac:dyDescent="0.3">
      <c r="A23" s="25">
        <v>5</v>
      </c>
      <c r="B23" s="3" t="s">
        <v>16</v>
      </c>
      <c r="C23" s="36">
        <v>244</v>
      </c>
      <c r="D23" s="36">
        <v>221</v>
      </c>
      <c r="E23" s="36" t="s">
        <v>18</v>
      </c>
      <c r="F23" s="57">
        <v>736067.28</v>
      </c>
      <c r="G23" s="51">
        <v>0</v>
      </c>
      <c r="H23" s="51">
        <v>0</v>
      </c>
    </row>
    <row r="24" spans="1:8" ht="45.75" thickBot="1" x14ac:dyDescent="0.3">
      <c r="A24" s="4">
        <v>6</v>
      </c>
      <c r="B24" s="3" t="s">
        <v>16</v>
      </c>
      <c r="C24" s="4">
        <v>244</v>
      </c>
      <c r="D24" s="4">
        <v>223</v>
      </c>
      <c r="E24" s="4" t="s">
        <v>19</v>
      </c>
      <c r="F24" s="60">
        <v>13511669.060000001</v>
      </c>
      <c r="G24" s="52">
        <v>6978410.0099999998</v>
      </c>
      <c r="H24" s="51">
        <v>0</v>
      </c>
    </row>
    <row r="25" spans="1:8" ht="60.75" thickBot="1" x14ac:dyDescent="0.3">
      <c r="A25" s="65">
        <v>7</v>
      </c>
      <c r="B25" s="65" t="s">
        <v>16</v>
      </c>
      <c r="C25" s="2">
        <v>244.24299999999999</v>
      </c>
      <c r="D25" s="65">
        <v>225</v>
      </c>
      <c r="E25" s="5" t="s">
        <v>20</v>
      </c>
      <c r="F25" s="60">
        <f>SUM(F26:F45)</f>
        <v>6855627.2999999998</v>
      </c>
      <c r="G25" s="51">
        <v>0</v>
      </c>
      <c r="H25" s="51">
        <v>0</v>
      </c>
    </row>
    <row r="26" spans="1:8" ht="32.25" thickBot="1" x14ac:dyDescent="0.3">
      <c r="A26" s="66"/>
      <c r="B26" s="66"/>
      <c r="C26" s="6">
        <v>243</v>
      </c>
      <c r="D26" s="66"/>
      <c r="E26" s="34" t="s">
        <v>21</v>
      </c>
      <c r="F26" s="20">
        <v>255634.82</v>
      </c>
      <c r="G26" s="51">
        <v>0</v>
      </c>
      <c r="H26" s="51">
        <v>0</v>
      </c>
    </row>
    <row r="27" spans="1:8" ht="32.25" thickBot="1" x14ac:dyDescent="0.3">
      <c r="A27" s="66"/>
      <c r="B27" s="67"/>
      <c r="C27" s="36">
        <v>244</v>
      </c>
      <c r="D27" s="67"/>
      <c r="E27" s="34" t="s">
        <v>22</v>
      </c>
      <c r="F27" s="8"/>
      <c r="G27" s="84">
        <v>0</v>
      </c>
      <c r="H27" s="84">
        <v>0</v>
      </c>
    </row>
    <row r="28" spans="1:8" ht="15" customHeight="1" x14ac:dyDescent="0.25">
      <c r="A28" s="66"/>
      <c r="B28" s="68"/>
      <c r="C28" s="65"/>
      <c r="D28" s="65"/>
      <c r="E28" s="97" t="s">
        <v>23</v>
      </c>
      <c r="F28" s="94">
        <v>144643.20000000001</v>
      </c>
      <c r="G28" s="85"/>
      <c r="H28" s="85"/>
    </row>
    <row r="29" spans="1:8" ht="15.75" thickBot="1" x14ac:dyDescent="0.3">
      <c r="A29" s="66"/>
      <c r="B29" s="69"/>
      <c r="C29" s="66"/>
      <c r="D29" s="66"/>
      <c r="E29" s="98"/>
      <c r="F29" s="95"/>
      <c r="G29" s="86"/>
      <c r="H29" s="86"/>
    </row>
    <row r="30" spans="1:8" ht="30.75" customHeight="1" thickBot="1" x14ac:dyDescent="0.3">
      <c r="A30" s="66"/>
      <c r="B30" s="69"/>
      <c r="C30" s="66"/>
      <c r="D30" s="66"/>
      <c r="E30" s="33" t="s">
        <v>24</v>
      </c>
      <c r="F30" s="8">
        <v>110000</v>
      </c>
      <c r="G30" s="51">
        <v>0</v>
      </c>
      <c r="H30" s="51">
        <v>0</v>
      </c>
    </row>
    <row r="31" spans="1:8" ht="32.25" thickBot="1" x14ac:dyDescent="0.3">
      <c r="A31" s="66"/>
      <c r="B31" s="69"/>
      <c r="C31" s="66"/>
      <c r="D31" s="66"/>
      <c r="E31" s="34" t="s">
        <v>25</v>
      </c>
      <c r="F31" s="8">
        <v>50000</v>
      </c>
      <c r="G31" s="51">
        <v>0</v>
      </c>
      <c r="H31" s="51">
        <v>0</v>
      </c>
    </row>
    <row r="32" spans="1:8" ht="32.25" thickBot="1" x14ac:dyDescent="0.3">
      <c r="A32" s="66"/>
      <c r="B32" s="69"/>
      <c r="C32" s="66"/>
      <c r="D32" s="66"/>
      <c r="E32" s="34" t="s">
        <v>26</v>
      </c>
      <c r="F32" s="8">
        <v>302675.15999999997</v>
      </c>
      <c r="G32" s="51">
        <v>0</v>
      </c>
      <c r="H32" s="51">
        <v>0</v>
      </c>
    </row>
    <row r="33" spans="1:8" ht="32.25" thickBot="1" x14ac:dyDescent="0.3">
      <c r="A33" s="66"/>
      <c r="B33" s="69"/>
      <c r="C33" s="66"/>
      <c r="D33" s="66"/>
      <c r="E33" s="34" t="s">
        <v>102</v>
      </c>
      <c r="F33" s="8">
        <v>3529992</v>
      </c>
      <c r="G33" s="51">
        <v>0</v>
      </c>
      <c r="H33" s="51">
        <v>0</v>
      </c>
    </row>
    <row r="34" spans="1:8" ht="63.75" thickBot="1" x14ac:dyDescent="0.3">
      <c r="A34" s="66"/>
      <c r="B34" s="69"/>
      <c r="C34" s="66"/>
      <c r="D34" s="66"/>
      <c r="E34" s="34" t="s">
        <v>27</v>
      </c>
      <c r="F34" s="8">
        <v>395000</v>
      </c>
      <c r="G34" s="82">
        <v>0</v>
      </c>
      <c r="H34" s="82">
        <v>0</v>
      </c>
    </row>
    <row r="35" spans="1:8" ht="48" thickBot="1" x14ac:dyDescent="0.3">
      <c r="A35" s="66"/>
      <c r="B35" s="69"/>
      <c r="C35" s="66"/>
      <c r="D35" s="66"/>
      <c r="E35" s="34" t="s">
        <v>28</v>
      </c>
      <c r="F35" s="8">
        <v>522252</v>
      </c>
      <c r="G35" s="83"/>
      <c r="H35" s="83"/>
    </row>
    <row r="36" spans="1:8" ht="16.5" thickBot="1" x14ac:dyDescent="0.3">
      <c r="A36" s="66"/>
      <c r="B36" s="69"/>
      <c r="C36" s="66"/>
      <c r="D36" s="66"/>
      <c r="E36" s="34" t="s">
        <v>29</v>
      </c>
      <c r="F36" s="8">
        <v>50000</v>
      </c>
      <c r="G36" s="52">
        <v>0</v>
      </c>
      <c r="H36" s="52">
        <v>0</v>
      </c>
    </row>
    <row r="37" spans="1:8" ht="63.75" thickBot="1" x14ac:dyDescent="0.3">
      <c r="A37" s="66"/>
      <c r="B37" s="69"/>
      <c r="C37" s="66"/>
      <c r="D37" s="66"/>
      <c r="E37" s="34" t="s">
        <v>30</v>
      </c>
      <c r="F37" s="8">
        <v>130000</v>
      </c>
      <c r="G37" s="52">
        <v>0</v>
      </c>
      <c r="H37" s="52">
        <v>0</v>
      </c>
    </row>
    <row r="38" spans="1:8" ht="15.75" customHeight="1" x14ac:dyDescent="0.25">
      <c r="A38" s="66"/>
      <c r="B38" s="69"/>
      <c r="C38" s="66"/>
      <c r="D38" s="66"/>
      <c r="E38" s="99" t="s">
        <v>31</v>
      </c>
      <c r="F38" s="94">
        <v>200000</v>
      </c>
      <c r="G38" s="82">
        <v>0</v>
      </c>
      <c r="H38" s="82">
        <v>0</v>
      </c>
    </row>
    <row r="39" spans="1:8" ht="15.75" customHeight="1" thickBot="1" x14ac:dyDescent="0.3">
      <c r="A39" s="66"/>
      <c r="B39" s="69"/>
      <c r="C39" s="66"/>
      <c r="D39" s="66"/>
      <c r="E39" s="87"/>
      <c r="F39" s="95"/>
      <c r="G39" s="87"/>
      <c r="H39" s="87"/>
    </row>
    <row r="40" spans="1:8" ht="32.25" thickBot="1" x14ac:dyDescent="0.3">
      <c r="A40" s="66"/>
      <c r="B40" s="69"/>
      <c r="C40" s="66"/>
      <c r="D40" s="66"/>
      <c r="E40" s="34" t="s">
        <v>32</v>
      </c>
      <c r="F40" s="8">
        <v>200000</v>
      </c>
      <c r="G40" s="8">
        <v>0</v>
      </c>
      <c r="H40" s="8">
        <v>0</v>
      </c>
    </row>
    <row r="41" spans="1:8" ht="16.5" thickBot="1" x14ac:dyDescent="0.3">
      <c r="A41" s="66"/>
      <c r="B41" s="69"/>
      <c r="C41" s="66"/>
      <c r="D41" s="66"/>
      <c r="E41" s="31" t="s">
        <v>33</v>
      </c>
      <c r="F41" s="8">
        <v>164760</v>
      </c>
      <c r="G41" s="8">
        <v>0</v>
      </c>
      <c r="H41" s="8">
        <v>0</v>
      </c>
    </row>
    <row r="42" spans="1:8" ht="30.75" thickBot="1" x14ac:dyDescent="0.3">
      <c r="A42" s="66"/>
      <c r="B42" s="69"/>
      <c r="C42" s="66"/>
      <c r="D42" s="66"/>
      <c r="E42" s="31" t="s">
        <v>34</v>
      </c>
      <c r="F42" s="8">
        <v>200000</v>
      </c>
      <c r="G42" s="7">
        <v>0</v>
      </c>
      <c r="H42" s="7">
        <v>0</v>
      </c>
    </row>
    <row r="43" spans="1:8" ht="63.75" thickBot="1" x14ac:dyDescent="0.3">
      <c r="A43" s="66"/>
      <c r="B43" s="69"/>
      <c r="C43" s="66"/>
      <c r="D43" s="66"/>
      <c r="E43" s="34" t="s">
        <v>35</v>
      </c>
      <c r="F43" s="8">
        <v>160670.12</v>
      </c>
      <c r="G43" s="10">
        <v>0</v>
      </c>
      <c r="H43" s="10">
        <v>0</v>
      </c>
    </row>
    <row r="44" spans="1:8" ht="48" thickBot="1" x14ac:dyDescent="0.3">
      <c r="A44" s="66"/>
      <c r="B44" s="69"/>
      <c r="C44" s="66"/>
      <c r="D44" s="66"/>
      <c r="E44" s="34" t="s">
        <v>36</v>
      </c>
      <c r="F44" s="8">
        <v>440000</v>
      </c>
      <c r="G44" s="10">
        <v>0</v>
      </c>
      <c r="H44" s="10">
        <v>0</v>
      </c>
    </row>
    <row r="45" spans="1:8" ht="48" thickBot="1" x14ac:dyDescent="0.3">
      <c r="A45" s="67"/>
      <c r="B45" s="70"/>
      <c r="C45" s="67"/>
      <c r="D45" s="67"/>
      <c r="E45" s="34" t="s">
        <v>37</v>
      </c>
      <c r="F45" s="7">
        <v>0</v>
      </c>
      <c r="G45" s="8">
        <v>0</v>
      </c>
      <c r="H45" s="8">
        <v>0</v>
      </c>
    </row>
    <row r="46" spans="1:8" ht="37.5" customHeight="1" thickBot="1" x14ac:dyDescent="0.3">
      <c r="A46" s="3">
        <v>8</v>
      </c>
      <c r="B46" s="3" t="s">
        <v>16</v>
      </c>
      <c r="C46" s="3">
        <v>244</v>
      </c>
      <c r="D46" s="3">
        <v>226.227</v>
      </c>
      <c r="E46" s="9" t="s">
        <v>38</v>
      </c>
      <c r="F46" s="62">
        <f>SUM(F47:F84)</f>
        <v>26571597.309999995</v>
      </c>
      <c r="G46" s="61">
        <v>399626.85</v>
      </c>
      <c r="H46" s="8">
        <v>0</v>
      </c>
    </row>
    <row r="47" spans="1:8" ht="32.25" thickBot="1" x14ac:dyDescent="0.3">
      <c r="A47" s="65"/>
      <c r="B47" s="68"/>
      <c r="C47" s="68">
        <v>244</v>
      </c>
      <c r="D47" s="65"/>
      <c r="E47" s="9" t="s">
        <v>39</v>
      </c>
      <c r="F47" s="10">
        <v>505002</v>
      </c>
      <c r="G47" s="8">
        <v>0</v>
      </c>
      <c r="H47" s="8">
        <v>0</v>
      </c>
    </row>
    <row r="48" spans="1:8" ht="32.25" thickBot="1" x14ac:dyDescent="0.3">
      <c r="A48" s="66"/>
      <c r="B48" s="69"/>
      <c r="C48" s="69"/>
      <c r="D48" s="66"/>
      <c r="E48" s="9" t="s">
        <v>40</v>
      </c>
      <c r="F48" s="10">
        <v>15500</v>
      </c>
      <c r="G48" s="8">
        <v>0</v>
      </c>
      <c r="H48" s="8">
        <v>0</v>
      </c>
    </row>
    <row r="49" spans="1:8" ht="63.75" thickBot="1" x14ac:dyDescent="0.3">
      <c r="A49" s="66"/>
      <c r="B49" s="69"/>
      <c r="C49" s="69"/>
      <c r="D49" s="66"/>
      <c r="E49" s="34" t="s">
        <v>41</v>
      </c>
      <c r="F49" s="8">
        <v>21700</v>
      </c>
      <c r="G49" s="8">
        <v>0</v>
      </c>
      <c r="H49" s="8">
        <v>0</v>
      </c>
    </row>
    <row r="50" spans="1:8" ht="79.5" thickBot="1" x14ac:dyDescent="0.3">
      <c r="A50" s="66"/>
      <c r="B50" s="69"/>
      <c r="C50" s="69"/>
      <c r="D50" s="66"/>
      <c r="E50" s="34" t="s">
        <v>42</v>
      </c>
      <c r="F50" s="8">
        <v>811120</v>
      </c>
      <c r="G50" s="11">
        <v>0</v>
      </c>
      <c r="H50" s="11">
        <v>0</v>
      </c>
    </row>
    <row r="51" spans="1:8" ht="16.5" thickBot="1" x14ac:dyDescent="0.3">
      <c r="A51" s="66"/>
      <c r="B51" s="69"/>
      <c r="C51" s="69"/>
      <c r="D51" s="66"/>
      <c r="E51" s="34" t="s">
        <v>43</v>
      </c>
      <c r="F51" s="8">
        <v>100300</v>
      </c>
      <c r="G51" s="8">
        <v>0</v>
      </c>
      <c r="H51" s="8">
        <v>0</v>
      </c>
    </row>
    <row r="52" spans="1:8" ht="32.25" thickBot="1" x14ac:dyDescent="0.3">
      <c r="A52" s="66"/>
      <c r="B52" s="69"/>
      <c r="C52" s="69"/>
      <c r="D52" s="66"/>
      <c r="E52" s="34" t="s">
        <v>44</v>
      </c>
      <c r="F52" s="8">
        <v>150000</v>
      </c>
      <c r="G52" s="8">
        <v>0</v>
      </c>
      <c r="H52" s="8">
        <v>0</v>
      </c>
    </row>
    <row r="53" spans="1:8" ht="95.25" thickBot="1" x14ac:dyDescent="0.3">
      <c r="A53" s="66"/>
      <c r="B53" s="69"/>
      <c r="C53" s="69"/>
      <c r="D53" s="66"/>
      <c r="E53" s="34" t="s">
        <v>45</v>
      </c>
      <c r="F53" s="8">
        <v>42000</v>
      </c>
      <c r="G53" s="8">
        <v>0</v>
      </c>
      <c r="H53" s="8">
        <v>0</v>
      </c>
    </row>
    <row r="54" spans="1:8" ht="79.5" thickBot="1" x14ac:dyDescent="0.3">
      <c r="A54" s="66"/>
      <c r="B54" s="69"/>
      <c r="C54" s="69"/>
      <c r="D54" s="66"/>
      <c r="E54" s="34" t="s">
        <v>46</v>
      </c>
      <c r="F54" s="8">
        <v>78000</v>
      </c>
      <c r="G54" s="8">
        <v>0</v>
      </c>
      <c r="H54" s="8">
        <v>0</v>
      </c>
    </row>
    <row r="55" spans="1:8" ht="79.5" thickBot="1" x14ac:dyDescent="0.3">
      <c r="A55" s="66"/>
      <c r="B55" s="69"/>
      <c r="C55" s="69"/>
      <c r="D55" s="66"/>
      <c r="E55" s="34" t="s">
        <v>47</v>
      </c>
      <c r="F55" s="8">
        <v>398840</v>
      </c>
      <c r="G55" s="8">
        <v>0</v>
      </c>
      <c r="H55" s="8">
        <v>0</v>
      </c>
    </row>
    <row r="56" spans="1:8" ht="16.5" thickBot="1" x14ac:dyDescent="0.3">
      <c r="A56" s="66"/>
      <c r="B56" s="69"/>
      <c r="C56" s="69"/>
      <c r="D56" s="66"/>
      <c r="E56" s="34" t="s">
        <v>48</v>
      </c>
      <c r="F56" s="8">
        <v>20000</v>
      </c>
      <c r="G56" s="8">
        <v>0</v>
      </c>
      <c r="H56" s="8">
        <v>0</v>
      </c>
    </row>
    <row r="57" spans="1:8" ht="0.75" customHeight="1" thickBot="1" x14ac:dyDescent="0.3">
      <c r="A57" s="66"/>
      <c r="B57" s="69"/>
      <c r="C57" s="69"/>
      <c r="D57" s="66"/>
      <c r="E57" s="34" t="s">
        <v>49</v>
      </c>
      <c r="F57" s="8">
        <v>35000</v>
      </c>
      <c r="G57" s="8"/>
      <c r="H57" s="8"/>
    </row>
    <row r="58" spans="1:8" ht="32.25" thickBot="1" x14ac:dyDescent="0.3">
      <c r="A58" s="66"/>
      <c r="B58" s="69"/>
      <c r="C58" s="69"/>
      <c r="D58" s="66"/>
      <c r="E58" s="34" t="s">
        <v>50</v>
      </c>
      <c r="F58" s="8">
        <v>30000</v>
      </c>
      <c r="G58" s="8">
        <v>0</v>
      </c>
      <c r="H58" s="8">
        <v>0</v>
      </c>
    </row>
    <row r="59" spans="1:8" ht="32.25" thickBot="1" x14ac:dyDescent="0.3">
      <c r="A59" s="66"/>
      <c r="B59" s="69"/>
      <c r="C59" s="69"/>
      <c r="D59" s="66"/>
      <c r="E59" s="34" t="s">
        <v>51</v>
      </c>
      <c r="F59" s="8">
        <v>50000</v>
      </c>
      <c r="G59" s="8">
        <v>0</v>
      </c>
      <c r="H59" s="8">
        <v>0</v>
      </c>
    </row>
    <row r="60" spans="1:8" ht="63.75" thickBot="1" x14ac:dyDescent="0.3">
      <c r="A60" s="66"/>
      <c r="B60" s="69"/>
      <c r="C60" s="69"/>
      <c r="D60" s="66"/>
      <c r="E60" s="34" t="s">
        <v>52</v>
      </c>
      <c r="F60" s="8">
        <v>500000</v>
      </c>
      <c r="G60" s="8">
        <v>0</v>
      </c>
      <c r="H60" s="8">
        <v>0</v>
      </c>
    </row>
    <row r="61" spans="1:8" ht="79.5" thickBot="1" x14ac:dyDescent="0.3">
      <c r="A61" s="66"/>
      <c r="B61" s="69"/>
      <c r="C61" s="69"/>
      <c r="D61" s="66"/>
      <c r="E61" s="34" t="s">
        <v>53</v>
      </c>
      <c r="F61" s="8">
        <v>574000</v>
      </c>
      <c r="G61" s="8">
        <v>0</v>
      </c>
      <c r="H61" s="8">
        <v>0</v>
      </c>
    </row>
    <row r="62" spans="1:8" ht="60.75" thickBot="1" x14ac:dyDescent="0.3">
      <c r="A62" s="66"/>
      <c r="B62" s="69"/>
      <c r="C62" s="69"/>
      <c r="D62" s="66"/>
      <c r="E62" s="31" t="s">
        <v>54</v>
      </c>
      <c r="F62" s="8">
        <v>92000</v>
      </c>
      <c r="G62" s="8">
        <v>157400</v>
      </c>
      <c r="H62" s="8">
        <v>0</v>
      </c>
    </row>
    <row r="63" spans="1:8" ht="45.75" thickBot="1" x14ac:dyDescent="0.3">
      <c r="A63" s="66"/>
      <c r="B63" s="69"/>
      <c r="C63" s="69"/>
      <c r="D63" s="66"/>
      <c r="E63" s="33" t="s">
        <v>55</v>
      </c>
      <c r="F63" s="8">
        <v>200000</v>
      </c>
      <c r="G63" s="8">
        <v>0</v>
      </c>
      <c r="H63" s="8">
        <v>0</v>
      </c>
    </row>
    <row r="64" spans="1:8" ht="45.75" thickBot="1" x14ac:dyDescent="0.3">
      <c r="A64" s="66"/>
      <c r="B64" s="69"/>
      <c r="C64" s="69"/>
      <c r="D64" s="66"/>
      <c r="E64" s="33" t="s">
        <v>109</v>
      </c>
      <c r="F64" s="8">
        <v>835818.52</v>
      </c>
      <c r="G64" s="11">
        <v>7200</v>
      </c>
      <c r="H64" s="11">
        <v>0</v>
      </c>
    </row>
    <row r="65" spans="1:8" ht="30.75" thickBot="1" x14ac:dyDescent="0.3">
      <c r="A65" s="66"/>
      <c r="B65" s="69"/>
      <c r="C65" s="69"/>
      <c r="D65" s="66"/>
      <c r="E65" s="33" t="s">
        <v>56</v>
      </c>
      <c r="F65" s="8">
        <v>0</v>
      </c>
      <c r="G65" s="8">
        <v>0</v>
      </c>
      <c r="H65" s="8">
        <v>0</v>
      </c>
    </row>
    <row r="66" spans="1:8" ht="75.75" thickBot="1" x14ac:dyDescent="0.3">
      <c r="A66" s="66"/>
      <c r="B66" s="69"/>
      <c r="C66" s="69"/>
      <c r="D66" s="66"/>
      <c r="E66" s="33" t="s">
        <v>57</v>
      </c>
      <c r="F66" s="8">
        <v>219140</v>
      </c>
      <c r="G66" s="8">
        <v>0</v>
      </c>
      <c r="H66" s="8">
        <v>0</v>
      </c>
    </row>
    <row r="67" spans="1:8" ht="16.5" thickBot="1" x14ac:dyDescent="0.3">
      <c r="A67" s="66"/>
      <c r="B67" s="69"/>
      <c r="C67" s="69"/>
      <c r="D67" s="66"/>
      <c r="E67" s="31" t="s">
        <v>58</v>
      </c>
      <c r="F67" s="8">
        <v>300000</v>
      </c>
      <c r="G67" s="11">
        <v>0</v>
      </c>
      <c r="H67" s="11">
        <v>0</v>
      </c>
    </row>
    <row r="68" spans="1:8" ht="45.75" thickBot="1" x14ac:dyDescent="0.3">
      <c r="A68" s="66"/>
      <c r="B68" s="69"/>
      <c r="C68" s="69"/>
      <c r="D68" s="66"/>
      <c r="E68" s="5" t="s">
        <v>59</v>
      </c>
      <c r="F68" s="11">
        <v>300000</v>
      </c>
      <c r="G68" s="8">
        <v>191019.25</v>
      </c>
      <c r="H68" s="8">
        <v>0</v>
      </c>
    </row>
    <row r="69" spans="1:8" ht="45.75" thickBot="1" x14ac:dyDescent="0.3">
      <c r="A69" s="66"/>
      <c r="B69" s="69"/>
      <c r="C69" s="69"/>
      <c r="D69" s="66"/>
      <c r="E69" s="33" t="s">
        <v>60</v>
      </c>
      <c r="F69" s="8">
        <v>17854761.899999999</v>
      </c>
      <c r="G69" s="8">
        <v>44007.6</v>
      </c>
      <c r="H69" s="8">
        <v>0</v>
      </c>
    </row>
    <row r="70" spans="1:8" ht="75.75" thickBot="1" x14ac:dyDescent="0.3">
      <c r="A70" s="66"/>
      <c r="B70" s="69"/>
      <c r="C70" s="69"/>
      <c r="D70" s="66"/>
      <c r="E70" s="5" t="s">
        <v>61</v>
      </c>
      <c r="F70" s="11">
        <v>2203416.2200000002</v>
      </c>
      <c r="G70" s="11">
        <v>0</v>
      </c>
      <c r="H70" s="11">
        <v>0</v>
      </c>
    </row>
    <row r="71" spans="1:8" ht="16.5" thickBot="1" x14ac:dyDescent="0.3">
      <c r="A71" s="66"/>
      <c r="B71" s="69"/>
      <c r="C71" s="69"/>
      <c r="D71" s="66"/>
      <c r="E71" s="33" t="s">
        <v>62</v>
      </c>
      <c r="F71" s="8">
        <v>40000</v>
      </c>
      <c r="G71" s="11">
        <v>0</v>
      </c>
      <c r="H71" s="11">
        <v>0</v>
      </c>
    </row>
    <row r="72" spans="1:8" ht="45.75" thickBot="1" x14ac:dyDescent="0.3">
      <c r="A72" s="66"/>
      <c r="B72" s="69"/>
      <c r="C72" s="69"/>
      <c r="D72" s="66"/>
      <c r="E72" s="5" t="s">
        <v>63</v>
      </c>
      <c r="F72" s="11">
        <v>86701</v>
      </c>
      <c r="G72" s="8">
        <v>0</v>
      </c>
      <c r="H72" s="8">
        <v>0</v>
      </c>
    </row>
    <row r="73" spans="1:8" ht="45.75" thickBot="1" x14ac:dyDescent="0.3">
      <c r="A73" s="66"/>
      <c r="B73" s="69"/>
      <c r="C73" s="69"/>
      <c r="D73" s="66"/>
      <c r="E73" s="5" t="s">
        <v>64</v>
      </c>
      <c r="F73" s="11">
        <v>15000</v>
      </c>
      <c r="G73" s="8">
        <v>0</v>
      </c>
      <c r="H73" s="8">
        <v>0</v>
      </c>
    </row>
    <row r="74" spans="1:8" ht="16.5" thickBot="1" x14ac:dyDescent="0.3">
      <c r="A74" s="66"/>
      <c r="B74" s="69"/>
      <c r="C74" s="69"/>
      <c r="D74" s="66"/>
      <c r="E74" s="5" t="s">
        <v>65</v>
      </c>
      <c r="F74" s="11">
        <v>80000</v>
      </c>
      <c r="G74" s="8">
        <v>0</v>
      </c>
      <c r="H74" s="8">
        <v>0</v>
      </c>
    </row>
    <row r="75" spans="1:8" ht="45.75" customHeight="1" thickBot="1" x14ac:dyDescent="0.3">
      <c r="A75" s="66"/>
      <c r="B75" s="69"/>
      <c r="C75" s="69"/>
      <c r="D75" s="66"/>
      <c r="E75" s="5" t="s">
        <v>66</v>
      </c>
      <c r="F75" s="11">
        <v>165000</v>
      </c>
      <c r="G75" s="63">
        <v>0</v>
      </c>
      <c r="H75" s="63">
        <v>0</v>
      </c>
    </row>
    <row r="76" spans="1:8" ht="16.5" thickBot="1" x14ac:dyDescent="0.3">
      <c r="A76" s="66"/>
      <c r="B76" s="69"/>
      <c r="C76" s="69"/>
      <c r="D76" s="66"/>
      <c r="E76" s="33" t="s">
        <v>67</v>
      </c>
      <c r="F76" s="8">
        <v>20000</v>
      </c>
      <c r="G76" s="49">
        <v>0</v>
      </c>
      <c r="H76" s="38">
        <v>0</v>
      </c>
    </row>
    <row r="77" spans="1:8" ht="66" customHeight="1" thickBot="1" x14ac:dyDescent="0.3">
      <c r="A77" s="66"/>
      <c r="B77" s="69"/>
      <c r="C77" s="69"/>
      <c r="D77" s="66"/>
      <c r="E77" s="33" t="s">
        <v>68</v>
      </c>
      <c r="F77" s="8">
        <v>3050</v>
      </c>
      <c r="G77" s="40">
        <v>0</v>
      </c>
      <c r="H77" s="40">
        <v>0</v>
      </c>
    </row>
    <row r="78" spans="1:8" ht="48.75" customHeight="1" thickBot="1" x14ac:dyDescent="0.3">
      <c r="A78" s="66"/>
      <c r="B78" s="69"/>
      <c r="C78" s="69"/>
      <c r="D78" s="66"/>
      <c r="E78" s="34" t="s">
        <v>103</v>
      </c>
      <c r="F78" s="8">
        <v>635000</v>
      </c>
      <c r="G78" s="37">
        <v>0</v>
      </c>
      <c r="H78" s="49">
        <v>0</v>
      </c>
    </row>
    <row r="79" spans="1:8" ht="16.5" thickBot="1" x14ac:dyDescent="0.3">
      <c r="A79" s="67"/>
      <c r="B79" s="70"/>
      <c r="C79" s="96"/>
      <c r="D79" s="67"/>
      <c r="E79" s="33" t="s">
        <v>69</v>
      </c>
      <c r="F79" s="46">
        <v>180000</v>
      </c>
      <c r="G79" s="49"/>
      <c r="H79" s="38"/>
    </row>
    <row r="80" spans="1:8" ht="45.75" customHeight="1" thickBot="1" x14ac:dyDescent="0.3">
      <c r="A80" s="32">
        <v>9</v>
      </c>
      <c r="B80" s="77" t="s">
        <v>70</v>
      </c>
      <c r="C80" s="71">
        <v>321</v>
      </c>
      <c r="D80" s="12">
        <v>296</v>
      </c>
      <c r="E80" s="44" t="s">
        <v>71</v>
      </c>
      <c r="F80" s="49">
        <v>0</v>
      </c>
      <c r="G80" s="13">
        <v>2682</v>
      </c>
      <c r="H80" s="13">
        <v>0</v>
      </c>
    </row>
    <row r="81" spans="1:8" ht="16.5" thickBot="1" x14ac:dyDescent="0.3">
      <c r="A81" s="32"/>
      <c r="B81" s="78"/>
      <c r="C81" s="72"/>
      <c r="D81" s="74">
        <v>263.26400000000001</v>
      </c>
      <c r="E81" s="44"/>
      <c r="F81" s="47"/>
      <c r="G81" s="7"/>
      <c r="H81" s="7"/>
    </row>
    <row r="82" spans="1:8" ht="52.5" customHeight="1" thickBot="1" x14ac:dyDescent="0.3">
      <c r="A82" s="32"/>
      <c r="B82" s="79"/>
      <c r="C82" s="73"/>
      <c r="D82" s="75"/>
      <c r="E82" s="35" t="s">
        <v>72</v>
      </c>
      <c r="F82" s="49">
        <v>57.04</v>
      </c>
      <c r="G82" s="7">
        <v>455039.96</v>
      </c>
      <c r="H82" s="7">
        <v>0</v>
      </c>
    </row>
    <row r="83" spans="1:8" ht="52.5" customHeight="1" thickBot="1" x14ac:dyDescent="0.3">
      <c r="A83" s="32"/>
      <c r="B83" s="35"/>
      <c r="C83" s="43">
        <v>340</v>
      </c>
      <c r="D83" s="36">
        <v>262.29599999999999</v>
      </c>
      <c r="E83" s="35" t="s">
        <v>96</v>
      </c>
      <c r="F83" s="49">
        <v>0</v>
      </c>
      <c r="G83" s="7">
        <v>0</v>
      </c>
      <c r="H83" s="7">
        <v>58503700</v>
      </c>
    </row>
    <row r="84" spans="1:8" ht="45.75" thickBot="1" x14ac:dyDescent="0.3">
      <c r="A84" s="32"/>
      <c r="B84" s="41"/>
      <c r="C84" s="42">
        <v>244</v>
      </c>
      <c r="D84" s="29">
        <v>227</v>
      </c>
      <c r="E84" s="45" t="s">
        <v>104</v>
      </c>
      <c r="F84" s="50">
        <v>10190.629999999999</v>
      </c>
      <c r="G84" s="7">
        <v>0</v>
      </c>
      <c r="H84" s="7">
        <v>0</v>
      </c>
    </row>
    <row r="85" spans="1:8" x14ac:dyDescent="0.25">
      <c r="A85" s="65">
        <v>10</v>
      </c>
      <c r="B85" s="65" t="s">
        <v>73</v>
      </c>
      <c r="C85" s="76"/>
      <c r="D85" s="65">
        <v>290</v>
      </c>
      <c r="E85" s="65" t="s">
        <v>73</v>
      </c>
      <c r="F85" s="105">
        <f>SUM(F87:F97)</f>
        <v>622469.75</v>
      </c>
      <c r="G85" s="100">
        <v>0</v>
      </c>
      <c r="H85" s="100">
        <v>0</v>
      </c>
    </row>
    <row r="86" spans="1:8" ht="15.75" thickBot="1" x14ac:dyDescent="0.3">
      <c r="A86" s="67"/>
      <c r="B86" s="67"/>
      <c r="C86" s="67"/>
      <c r="D86" s="67"/>
      <c r="E86" s="67"/>
      <c r="F86" s="106"/>
      <c r="G86" s="87"/>
      <c r="H86" s="87"/>
    </row>
    <row r="87" spans="1:8" ht="30.75" thickBot="1" x14ac:dyDescent="0.3">
      <c r="A87" s="31"/>
      <c r="B87" s="2" t="s">
        <v>74</v>
      </c>
      <c r="C87" s="2">
        <v>831</v>
      </c>
      <c r="D87" s="2">
        <v>293</v>
      </c>
      <c r="E87" s="28" t="s">
        <v>73</v>
      </c>
      <c r="F87" s="57">
        <v>192329.83</v>
      </c>
      <c r="G87" s="7">
        <v>0</v>
      </c>
      <c r="H87" s="7">
        <v>0</v>
      </c>
    </row>
    <row r="88" spans="1:8" ht="16.5" thickBot="1" x14ac:dyDescent="0.3">
      <c r="A88" s="31"/>
      <c r="B88" s="3" t="s">
        <v>12</v>
      </c>
      <c r="C88" s="2">
        <v>112</v>
      </c>
      <c r="D88" s="14">
        <v>290</v>
      </c>
      <c r="E88" s="48" t="s">
        <v>73</v>
      </c>
      <c r="F88" s="57">
        <v>0</v>
      </c>
      <c r="G88" s="7">
        <v>0</v>
      </c>
      <c r="H88" s="7">
        <v>0</v>
      </c>
    </row>
    <row r="89" spans="1:8" ht="16.5" thickBot="1" x14ac:dyDescent="0.3">
      <c r="A89" s="31"/>
      <c r="B89" s="31"/>
      <c r="C89" s="2"/>
      <c r="D89" s="14">
        <v>297</v>
      </c>
      <c r="E89" s="39"/>
      <c r="F89" s="57">
        <v>80564</v>
      </c>
      <c r="G89" s="7">
        <v>0</v>
      </c>
      <c r="H89" s="7">
        <v>0</v>
      </c>
    </row>
    <row r="90" spans="1:8" ht="79.5" thickBot="1" x14ac:dyDescent="0.3">
      <c r="A90" s="31"/>
      <c r="B90" s="34" t="s">
        <v>75</v>
      </c>
      <c r="C90" s="2">
        <v>852</v>
      </c>
      <c r="D90" s="2">
        <v>291</v>
      </c>
      <c r="E90" s="34" t="s">
        <v>73</v>
      </c>
      <c r="F90" s="57">
        <v>70641.23</v>
      </c>
      <c r="G90" s="16">
        <v>0</v>
      </c>
      <c r="H90" s="16">
        <v>0</v>
      </c>
    </row>
    <row r="91" spans="1:8" ht="30.75" thickBot="1" x14ac:dyDescent="0.3">
      <c r="A91" s="31"/>
      <c r="B91" s="2" t="s">
        <v>76</v>
      </c>
      <c r="C91" s="2">
        <v>853</v>
      </c>
      <c r="D91" s="2">
        <v>291</v>
      </c>
      <c r="E91" s="34" t="s">
        <v>77</v>
      </c>
      <c r="F91" s="57">
        <v>19538.52</v>
      </c>
      <c r="G91" s="7">
        <v>0</v>
      </c>
      <c r="H91" s="7">
        <v>0</v>
      </c>
    </row>
    <row r="92" spans="1:8" ht="16.5" thickBot="1" x14ac:dyDescent="0.3">
      <c r="A92" s="31"/>
      <c r="B92" s="2"/>
      <c r="C92" s="2"/>
      <c r="D92" s="2">
        <v>292</v>
      </c>
      <c r="E92" s="34"/>
      <c r="F92" s="57">
        <v>144712.60999999999</v>
      </c>
      <c r="G92" s="7"/>
      <c r="H92" s="7"/>
    </row>
    <row r="93" spans="1:8" ht="16.5" thickBot="1" x14ac:dyDescent="0.3">
      <c r="A93" s="31"/>
      <c r="B93" s="2"/>
      <c r="C93" s="2"/>
      <c r="D93" s="2">
        <v>293</v>
      </c>
      <c r="E93" s="34"/>
      <c r="F93" s="57">
        <v>9601.2900000000009</v>
      </c>
      <c r="G93" s="7">
        <v>0</v>
      </c>
      <c r="H93" s="7">
        <v>0</v>
      </c>
    </row>
    <row r="94" spans="1:8" ht="16.5" thickBot="1" x14ac:dyDescent="0.3">
      <c r="A94" s="31"/>
      <c r="B94" s="2"/>
      <c r="C94" s="2"/>
      <c r="D94" s="2">
        <v>295</v>
      </c>
      <c r="E94" s="34"/>
      <c r="F94" s="57">
        <v>30000</v>
      </c>
      <c r="G94" s="7"/>
      <c r="H94" s="7"/>
    </row>
    <row r="95" spans="1:8" ht="16.5" thickBot="1" x14ac:dyDescent="0.3">
      <c r="A95" s="31"/>
      <c r="B95" s="2"/>
      <c r="C95" s="2"/>
      <c r="D95" s="2">
        <v>297</v>
      </c>
      <c r="E95" s="34" t="s">
        <v>105</v>
      </c>
      <c r="F95" s="57"/>
      <c r="G95" s="20"/>
      <c r="H95" s="7"/>
    </row>
    <row r="96" spans="1:8" ht="16.5" thickBot="1" x14ac:dyDescent="0.3">
      <c r="A96" s="31"/>
      <c r="B96" s="2"/>
      <c r="C96" s="2"/>
      <c r="D96" s="2">
        <v>296</v>
      </c>
      <c r="E96" s="34" t="s">
        <v>106</v>
      </c>
      <c r="F96" s="56">
        <v>21688.27</v>
      </c>
      <c r="G96" s="8"/>
      <c r="H96" s="8"/>
    </row>
    <row r="97" spans="1:8" ht="45.75" thickBot="1" x14ac:dyDescent="0.3">
      <c r="A97" s="31"/>
      <c r="B97" s="2" t="s">
        <v>78</v>
      </c>
      <c r="C97" s="2">
        <v>851</v>
      </c>
      <c r="D97" s="2">
        <v>291</v>
      </c>
      <c r="E97" s="34" t="s">
        <v>79</v>
      </c>
      <c r="F97" s="57">
        <v>53394</v>
      </c>
      <c r="G97" s="7">
        <v>3253440</v>
      </c>
      <c r="H97" s="7">
        <v>0</v>
      </c>
    </row>
    <row r="98" spans="1:8" ht="45.75" thickBot="1" x14ac:dyDescent="0.3">
      <c r="A98" s="31">
        <v>11</v>
      </c>
      <c r="B98" s="3" t="s">
        <v>16</v>
      </c>
      <c r="C98" s="2">
        <v>244</v>
      </c>
      <c r="D98" s="2">
        <v>310</v>
      </c>
      <c r="E98" s="5" t="s">
        <v>80</v>
      </c>
      <c r="F98" s="57">
        <v>459262.62</v>
      </c>
      <c r="G98" s="7">
        <v>0</v>
      </c>
      <c r="H98" s="7">
        <v>9450000</v>
      </c>
    </row>
    <row r="99" spans="1:8" ht="45.75" thickBot="1" x14ac:dyDescent="0.3">
      <c r="A99" s="17">
        <v>12</v>
      </c>
      <c r="B99" s="18" t="s">
        <v>16</v>
      </c>
      <c r="C99" s="18">
        <v>244</v>
      </c>
      <c r="D99" s="19">
        <v>340</v>
      </c>
      <c r="E99" s="33" t="s">
        <v>81</v>
      </c>
      <c r="F99" s="57">
        <f>SUM(F100:F113)</f>
        <v>6905232.0600000005</v>
      </c>
      <c r="G99" s="57">
        <f t="shared" ref="G99:H99" si="0">SUM(G100:G113)</f>
        <v>0</v>
      </c>
      <c r="H99" s="57">
        <f t="shared" si="0"/>
        <v>0</v>
      </c>
    </row>
    <row r="100" spans="1:8" ht="16.5" thickBot="1" x14ac:dyDescent="0.3">
      <c r="A100" s="65"/>
      <c r="B100" s="68"/>
      <c r="C100" s="68"/>
      <c r="D100" s="68"/>
      <c r="E100" s="33" t="s">
        <v>82</v>
      </c>
      <c r="F100" s="8">
        <v>200000</v>
      </c>
      <c r="G100" s="8">
        <v>0</v>
      </c>
      <c r="H100" s="8">
        <v>0</v>
      </c>
    </row>
    <row r="101" spans="1:8" ht="16.5" thickBot="1" x14ac:dyDescent="0.3">
      <c r="A101" s="66"/>
      <c r="B101" s="69"/>
      <c r="C101" s="69"/>
      <c r="D101" s="69"/>
      <c r="E101" s="33" t="s">
        <v>83</v>
      </c>
      <c r="F101" s="7">
        <v>200000</v>
      </c>
      <c r="G101" s="7">
        <v>0</v>
      </c>
      <c r="H101" s="8">
        <v>0</v>
      </c>
    </row>
    <row r="102" spans="1:8" ht="16.5" thickBot="1" x14ac:dyDescent="0.3">
      <c r="A102" s="66"/>
      <c r="B102" s="69"/>
      <c r="C102" s="69"/>
      <c r="D102" s="69"/>
      <c r="E102" s="33" t="s">
        <v>84</v>
      </c>
      <c r="F102" s="58">
        <v>150000</v>
      </c>
      <c r="G102" s="8">
        <v>0</v>
      </c>
      <c r="H102" s="8">
        <v>0</v>
      </c>
    </row>
    <row r="103" spans="1:8" ht="30.75" thickBot="1" x14ac:dyDescent="0.3">
      <c r="A103" s="66"/>
      <c r="B103" s="69"/>
      <c r="C103" s="69"/>
      <c r="D103" s="69"/>
      <c r="E103" s="33" t="s">
        <v>85</v>
      </c>
      <c r="F103" s="7">
        <v>174000</v>
      </c>
      <c r="G103" s="8">
        <v>0</v>
      </c>
      <c r="H103" s="8">
        <v>0</v>
      </c>
    </row>
    <row r="104" spans="1:8" ht="30.75" thickBot="1" x14ac:dyDescent="0.3">
      <c r="A104" s="66"/>
      <c r="B104" s="69"/>
      <c r="C104" s="69"/>
      <c r="D104" s="69"/>
      <c r="E104" s="33" t="s">
        <v>86</v>
      </c>
      <c r="F104" s="58">
        <v>800917.87</v>
      </c>
      <c r="G104" s="8">
        <v>0</v>
      </c>
      <c r="H104" s="8">
        <v>0</v>
      </c>
    </row>
    <row r="105" spans="1:8" ht="16.5" thickBot="1" x14ac:dyDescent="0.3">
      <c r="A105" s="66"/>
      <c r="B105" s="69"/>
      <c r="C105" s="69"/>
      <c r="D105" s="69"/>
      <c r="E105" s="33" t="s">
        <v>87</v>
      </c>
      <c r="F105" s="7">
        <v>200000</v>
      </c>
      <c r="G105" s="8">
        <v>0</v>
      </c>
      <c r="H105" s="8">
        <v>0</v>
      </c>
    </row>
    <row r="106" spans="1:8" ht="16.5" thickBot="1" x14ac:dyDescent="0.3">
      <c r="A106" s="66"/>
      <c r="B106" s="69"/>
      <c r="C106" s="69"/>
      <c r="D106" s="69"/>
      <c r="E106" s="33" t="s">
        <v>88</v>
      </c>
      <c r="F106" s="7">
        <v>417482</v>
      </c>
      <c r="G106" s="8">
        <v>0</v>
      </c>
      <c r="H106" s="8">
        <v>0</v>
      </c>
    </row>
    <row r="107" spans="1:8" ht="16.5" thickBot="1" x14ac:dyDescent="0.3">
      <c r="A107" s="66"/>
      <c r="B107" s="69"/>
      <c r="C107" s="69"/>
      <c r="D107" s="69"/>
      <c r="E107" s="33" t="s">
        <v>89</v>
      </c>
      <c r="F107" s="7">
        <v>0</v>
      </c>
      <c r="G107" s="8">
        <v>0</v>
      </c>
      <c r="H107" s="8">
        <v>0</v>
      </c>
    </row>
    <row r="108" spans="1:8" ht="16.5" thickBot="1" x14ac:dyDescent="0.3">
      <c r="A108" s="66"/>
      <c r="B108" s="69"/>
      <c r="C108" s="69"/>
      <c r="D108" s="69"/>
      <c r="E108" s="33" t="s">
        <v>90</v>
      </c>
      <c r="F108" s="7">
        <v>445692</v>
      </c>
      <c r="G108" s="8">
        <v>0</v>
      </c>
      <c r="H108" s="8">
        <v>0</v>
      </c>
    </row>
    <row r="109" spans="1:8" ht="16.5" thickBot="1" x14ac:dyDescent="0.3">
      <c r="A109" s="66"/>
      <c r="B109" s="69"/>
      <c r="C109" s="69"/>
      <c r="D109" s="69"/>
      <c r="E109" s="33" t="s">
        <v>91</v>
      </c>
      <c r="F109" s="58">
        <v>242970</v>
      </c>
      <c r="G109" s="8">
        <v>0</v>
      </c>
      <c r="H109" s="8">
        <v>0</v>
      </c>
    </row>
    <row r="110" spans="1:8" ht="30.75" thickBot="1" x14ac:dyDescent="0.3">
      <c r="A110" s="66"/>
      <c r="B110" s="69"/>
      <c r="C110" s="69"/>
      <c r="D110" s="69"/>
      <c r="E110" s="33" t="s">
        <v>92</v>
      </c>
      <c r="F110" s="58">
        <v>1136796</v>
      </c>
      <c r="G110" s="8">
        <v>0</v>
      </c>
      <c r="H110" s="8">
        <v>0</v>
      </c>
    </row>
    <row r="111" spans="1:8" ht="30.75" thickBot="1" x14ac:dyDescent="0.3">
      <c r="A111" s="66"/>
      <c r="B111" s="69"/>
      <c r="C111" s="69"/>
      <c r="D111" s="69"/>
      <c r="E111" s="33" t="s">
        <v>93</v>
      </c>
      <c r="F111" s="7">
        <v>2759374.19</v>
      </c>
      <c r="G111" s="8">
        <v>0</v>
      </c>
      <c r="H111" s="8">
        <v>0</v>
      </c>
    </row>
    <row r="112" spans="1:8" ht="16.5" thickBot="1" x14ac:dyDescent="0.3">
      <c r="A112" s="66"/>
      <c r="B112" s="69"/>
      <c r="C112" s="69"/>
      <c r="D112" s="69"/>
      <c r="E112" s="33" t="s">
        <v>94</v>
      </c>
      <c r="F112" s="7">
        <v>40000</v>
      </c>
      <c r="G112" s="8">
        <v>0</v>
      </c>
      <c r="H112" s="8">
        <v>0</v>
      </c>
    </row>
    <row r="113" spans="1:8" ht="63.75" thickBot="1" x14ac:dyDescent="0.3">
      <c r="A113" s="67"/>
      <c r="B113" s="70"/>
      <c r="C113" s="70"/>
      <c r="D113" s="70"/>
      <c r="E113" s="34" t="s">
        <v>107</v>
      </c>
      <c r="F113" s="7">
        <v>138000</v>
      </c>
      <c r="G113" s="8">
        <v>0</v>
      </c>
      <c r="H113" s="8">
        <v>0</v>
      </c>
    </row>
    <row r="114" spans="1:8" ht="16.5" thickBot="1" x14ac:dyDescent="0.3">
      <c r="A114" s="31"/>
      <c r="B114" s="14"/>
      <c r="C114" s="14"/>
      <c r="D114" s="14"/>
      <c r="E114" s="15"/>
      <c r="F114" s="64"/>
      <c r="G114" s="64"/>
      <c r="H114" s="64"/>
    </row>
    <row r="115" spans="1:8" ht="16.5" thickBot="1" x14ac:dyDescent="0.3">
      <c r="A115" s="21"/>
      <c r="B115" s="22" t="s">
        <v>95</v>
      </c>
      <c r="C115" s="23"/>
      <c r="D115" s="23"/>
      <c r="E115" s="24"/>
      <c r="F115" s="20">
        <f>SUM(F9,F16,F20,F22,F23,F24,F25,F46,F80,F82,F85,F98,F99,F114)</f>
        <v>96058781.410000011</v>
      </c>
      <c r="G115" s="20">
        <f>SUM(G99,G98,G97,G82,G80,G9,G16,G20,G24,G46)</f>
        <v>140197799.99999997</v>
      </c>
      <c r="H115" s="20">
        <f>SUM(H98,H83)</f>
        <v>67953700</v>
      </c>
    </row>
  </sheetData>
  <mergeCells count="53">
    <mergeCell ref="G85:G86"/>
    <mergeCell ref="H85:H86"/>
    <mergeCell ref="F9:F10"/>
    <mergeCell ref="E9:E10"/>
    <mergeCell ref="D9:D10"/>
    <mergeCell ref="H38:H39"/>
    <mergeCell ref="E20:E21"/>
    <mergeCell ref="F20:F21"/>
    <mergeCell ref="E85:E86"/>
    <mergeCell ref="F85:F86"/>
    <mergeCell ref="C9:C14"/>
    <mergeCell ref="G38:G39"/>
    <mergeCell ref="A25:A45"/>
    <mergeCell ref="F38:F39"/>
    <mergeCell ref="A47:A79"/>
    <mergeCell ref="B47:B79"/>
    <mergeCell ref="C47:C79"/>
    <mergeCell ref="D47:D79"/>
    <mergeCell ref="B28:B45"/>
    <mergeCell ref="C28:C45"/>
    <mergeCell ref="D28:D45"/>
    <mergeCell ref="E28:E29"/>
    <mergeCell ref="F28:F29"/>
    <mergeCell ref="E38:E39"/>
    <mergeCell ref="B20:B21"/>
    <mergeCell ref="D20:D21"/>
    <mergeCell ref="A2:F5"/>
    <mergeCell ref="A7:A8"/>
    <mergeCell ref="B7:B8"/>
    <mergeCell ref="D7:E7"/>
    <mergeCell ref="F7:F8"/>
    <mergeCell ref="H7:H8"/>
    <mergeCell ref="H9:H10"/>
    <mergeCell ref="H27:H29"/>
    <mergeCell ref="H34:H35"/>
    <mergeCell ref="G7:G8"/>
    <mergeCell ref="G9:G10"/>
    <mergeCell ref="G27:G29"/>
    <mergeCell ref="G34:G35"/>
    <mergeCell ref="G20:G21"/>
    <mergeCell ref="A100:A113"/>
    <mergeCell ref="B100:B113"/>
    <mergeCell ref="C100:C113"/>
    <mergeCell ref="D100:D113"/>
    <mergeCell ref="B25:B27"/>
    <mergeCell ref="D25:D27"/>
    <mergeCell ref="C80:C82"/>
    <mergeCell ref="D81:D82"/>
    <mergeCell ref="A85:A86"/>
    <mergeCell ref="B85:B86"/>
    <mergeCell ref="C85:C86"/>
    <mergeCell ref="D85:D86"/>
    <mergeCell ref="B80:B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2020-02-05T03:24:05Z</dcterms:modified>
</cp:coreProperties>
</file>