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9" i="1" l="1"/>
  <c r="G139" i="1"/>
  <c r="H50" i="1"/>
  <c r="H106" i="1"/>
  <c r="H124" i="1"/>
  <c r="G124" i="1"/>
  <c r="G50" i="1"/>
  <c r="H9" i="1"/>
  <c r="G23" i="1"/>
  <c r="G9" i="1"/>
  <c r="F9" i="1" l="1"/>
  <c r="F124" i="1" l="1"/>
  <c r="F106" i="1"/>
  <c r="F50" i="1"/>
  <c r="F23" i="1"/>
  <c r="F139" i="1" l="1"/>
</calcChain>
</file>

<file path=xl/sharedStrings.xml><?xml version="1.0" encoding="utf-8"?>
<sst xmlns="http://schemas.openxmlformats.org/spreadsheetml/2006/main" count="143" uniqueCount="131">
  <si>
    <t>№ п/п</t>
  </si>
  <si>
    <t>Наименование кода вида расходов</t>
  </si>
  <si>
    <t>КОСГУ</t>
  </si>
  <si>
    <t>Код ВР</t>
  </si>
  <si>
    <t>Код КОСГУ</t>
  </si>
  <si>
    <t>Наименование кода КОСГУ</t>
  </si>
  <si>
    <t xml:space="preserve">Фонд оплаты труда </t>
  </si>
  <si>
    <t>Заработная плата, в том числе</t>
  </si>
  <si>
    <t>профессорско-преподавательский состав</t>
  </si>
  <si>
    <t>научных сотрудников</t>
  </si>
  <si>
    <t>административно-управленческий персонал</t>
  </si>
  <si>
    <t>вспомогательный персонал</t>
  </si>
  <si>
    <t>Иные выплаты</t>
  </si>
  <si>
    <t>Прочие выплаты</t>
  </si>
  <si>
    <t>Взносы по обязательному социальному страхованию на выплаты по оплате труда</t>
  </si>
  <si>
    <t>Начисление на оплату труда</t>
  </si>
  <si>
    <t>Прочая закупка товаров, работ и услуг</t>
  </si>
  <si>
    <t>Транспортные услуги</t>
  </si>
  <si>
    <t>Услуги связи</t>
  </si>
  <si>
    <t xml:space="preserve">Коммунальные услуги </t>
  </si>
  <si>
    <t>Работы, услуги по содержанию имущества в том числе:</t>
  </si>
  <si>
    <t>кап. ремонт зданий и оборудования</t>
  </si>
  <si>
    <t>текущий ремонт зданий</t>
  </si>
  <si>
    <t>вывоз  твердых бытовых отходов</t>
  </si>
  <si>
    <t>услуги по опрессовке системы отопления</t>
  </si>
  <si>
    <t>услуги мойки автотранспорта</t>
  </si>
  <si>
    <t>испытание противогазов</t>
  </si>
  <si>
    <t>услуги по санитарно-профилакт услугам</t>
  </si>
  <si>
    <t>услуги по обслуживанию пожарной сигнализации</t>
  </si>
  <si>
    <t>техническое обслуживание лифтов</t>
  </si>
  <si>
    <t>Поверка узлов учета</t>
  </si>
  <si>
    <t>техническое обслуживание приборов учета тепловой энергии</t>
  </si>
  <si>
    <t>услуги по стирке белья,</t>
  </si>
  <si>
    <t>Дез.обработка пост. принадлежностей</t>
  </si>
  <si>
    <t>Услуги по промывке сетей</t>
  </si>
  <si>
    <t>тех. Инвентаризация</t>
  </si>
  <si>
    <t xml:space="preserve">Услуги по утилизации ламп </t>
  </si>
  <si>
    <t>сервисное обслуживание контроля доступа</t>
  </si>
  <si>
    <t>сервисное обслуживание видеонаблюдения</t>
  </si>
  <si>
    <t>Измерение сопротивления</t>
  </si>
  <si>
    <t>Обслуживание и ремонт зданий, автомобилей,и др. техники</t>
  </si>
  <si>
    <t>обследование техн. состояния оборудования</t>
  </si>
  <si>
    <t>обработка деревянных конструкций кровли</t>
  </si>
  <si>
    <t>Прочие работы, услуги в том числе:</t>
  </si>
  <si>
    <t>подписка на период. издания</t>
  </si>
  <si>
    <t>Спец. оценка условий труда</t>
  </si>
  <si>
    <t>Монтаж системы пожарной сигнализации</t>
  </si>
  <si>
    <t>Мониторинг пожарной безопасности</t>
  </si>
  <si>
    <t>доступ к электронному справочнику «Информио»</t>
  </si>
  <si>
    <t>эл. версия подписки</t>
  </si>
  <si>
    <t>Нотариальные услуги</t>
  </si>
  <si>
    <t>предоставление доступа к базовой коллекции ЭБС «Университетской библиотеке онлайн»</t>
  </si>
  <si>
    <t>цитирование INDEX</t>
  </si>
  <si>
    <t>БД Реферативные межд.</t>
  </si>
  <si>
    <t>обновление программного продукта «система автоматизации библиотек ИРБИС64»</t>
  </si>
  <si>
    <t>подключение к библиотечно-информационным сервисам проекта МАРС</t>
  </si>
  <si>
    <t>изготовление квитанции по платежным услугам форма 10 по ОКУД</t>
  </si>
  <si>
    <t>Др. бы данных</t>
  </si>
  <si>
    <t xml:space="preserve"> организацию доступа к электронной библиотеке диссертаций</t>
  </si>
  <si>
    <t>Услуги спец.связи</t>
  </si>
  <si>
    <t>обслуживание программного продукта «Парус-бюджет10»,1-С "Бухгалтерия"</t>
  </si>
  <si>
    <t>услуги по предрейсовому медицинский осмотр водителей</t>
  </si>
  <si>
    <t>оценка стоимости арендной платы</t>
  </si>
  <si>
    <t>оценка пожарного риска</t>
  </si>
  <si>
    <t>бал выпускников</t>
  </si>
  <si>
    <t xml:space="preserve"> информационное обслуживание программы СПС Консультант-Плюс</t>
  </si>
  <si>
    <t>ПО «Главбух»</t>
  </si>
  <si>
    <t xml:space="preserve"> услуги по круглосуточной физической охраны в помещениях общежития ШГПУ</t>
  </si>
  <si>
    <t>проведение учебных, учебно-тренировочных и оздоровительных занятий (Олимп)</t>
  </si>
  <si>
    <t xml:space="preserve">Приобретение знака ISBIN,журналы ВАК, Аккредит. учреждения </t>
  </si>
  <si>
    <t>услуги медицинского осмотра сотрудников учреждения</t>
  </si>
  <si>
    <t>обслуживание антивируса</t>
  </si>
  <si>
    <t>приобретение бланков документов государственного образца об уровне образования</t>
  </si>
  <si>
    <t>ПО «Антиплагиат»</t>
  </si>
  <si>
    <t>услуги по руководству учебной практикой студентов</t>
  </si>
  <si>
    <t>оплата по договорам гражданско-правового характера</t>
  </si>
  <si>
    <t>гос. поверка</t>
  </si>
  <si>
    <t>Приобретение программных продуктов(система учета "Контингент"и др)</t>
  </si>
  <si>
    <t>обновление антивируса</t>
  </si>
  <si>
    <t>изгот. книжн. изд</t>
  </si>
  <si>
    <t>По Secret,защита информации</t>
  </si>
  <si>
    <t xml:space="preserve"> Заправка картриджей, замена зап. частей</t>
  </si>
  <si>
    <t>Обслуживание тревожной кнопки сигнализации</t>
  </si>
  <si>
    <t>Услуги нотариуса и кадастровых работ для аренды</t>
  </si>
  <si>
    <t xml:space="preserve">Услуги по утилизации </t>
  </si>
  <si>
    <t>рекламные услуги</t>
  </si>
  <si>
    <t>кадастровые работы</t>
  </si>
  <si>
    <t>стат. Услуги</t>
  </si>
  <si>
    <t>Услуги по обучению</t>
  </si>
  <si>
    <t>Пособия , компенсации и иные социальные выплаты гражданам, кроме публичных нормативных обязательств</t>
  </si>
  <si>
    <t xml:space="preserve">Расходы на компенсационные выплаты </t>
  </si>
  <si>
    <t>Пенсии и пособия</t>
  </si>
  <si>
    <t>Страхование</t>
  </si>
  <si>
    <t>Прочие расходы</t>
  </si>
  <si>
    <t>Исполнение судебных актов</t>
  </si>
  <si>
    <t>Уплата прочих налогов и сборов (госпошлина и пр)</t>
  </si>
  <si>
    <t>Уплата иных платежей</t>
  </si>
  <si>
    <t>Штрафы, пени</t>
  </si>
  <si>
    <t>Уплата налога на имущество и земельного налога</t>
  </si>
  <si>
    <t>Налоги</t>
  </si>
  <si>
    <t>Призы,наградная символика, представительские расходы, др аналогичные расходы</t>
  </si>
  <si>
    <t>Пособия и компенсации</t>
  </si>
  <si>
    <t xml:space="preserve">Увеличение стоимости основных средств в т.ч. </t>
  </si>
  <si>
    <t xml:space="preserve"> оргтехника</t>
  </si>
  <si>
    <t xml:space="preserve">Мебель </t>
  </si>
  <si>
    <t>печатная продукция для БФ</t>
  </si>
  <si>
    <t>Прочие основные средства</t>
  </si>
  <si>
    <t>учебное оборудование</t>
  </si>
  <si>
    <t>Увеличение стоимости материальных запасов в том числе:</t>
  </si>
  <si>
    <t xml:space="preserve"> канцелярские товары</t>
  </si>
  <si>
    <t xml:space="preserve">приобретение бумаги </t>
  </si>
  <si>
    <t>Приобр. Спецодежды</t>
  </si>
  <si>
    <t>приобретение стиромоющих средств</t>
  </si>
  <si>
    <t>строительные материалы</t>
  </si>
  <si>
    <t>электротовары</t>
  </si>
  <si>
    <t>хозтовары</t>
  </si>
  <si>
    <t>Спортивные товары</t>
  </si>
  <si>
    <t xml:space="preserve"> расходный материал</t>
  </si>
  <si>
    <t xml:space="preserve"> приобретение ГСМ</t>
  </si>
  <si>
    <t>комплектующие к компьютерной технике</t>
  </si>
  <si>
    <t>Товары(продукты питания)</t>
  </si>
  <si>
    <t>приобр. спец средств</t>
  </si>
  <si>
    <t>Всего</t>
  </si>
  <si>
    <t>Оздоровителные мероприятия (услуги медосмотра студентов)</t>
  </si>
  <si>
    <t>Повышение квалиф</t>
  </si>
  <si>
    <t>Социальные и иные выплаты населению</t>
  </si>
  <si>
    <t>Стипендии</t>
  </si>
  <si>
    <t xml:space="preserve"> Расходование средств ПО ПРИНОСЯЩЕЙ ДОХОД ДЕЯТЕЛЬНОСТИ НА 2018 ГОД 
федерального государственного бюджетного образовательного учреждения высшего  образования «Шадринский государственный педагогический университет» 
</t>
  </si>
  <si>
    <t>Средства от приносящей доход деятельности</t>
  </si>
  <si>
    <t>Средства субсидии на выполнение государственного задания</t>
  </si>
  <si>
    <t>Средства субсидий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</si>
</sst>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2" fillId="0" borderId="4" xfId="0" applyNumberFormat="1" applyFont="1" applyFill="1" applyBorder="1" applyAlignment="1"/>
    <xf numFmtId="0" fontId="4" fillId="0" borderId="7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9"/>
  <sheetViews>
    <sheetView tabSelected="1" topLeftCell="A4" zoomScaleNormal="100" workbookViewId="0">
      <selection activeCell="J9" sqref="J9"/>
    </sheetView>
  </sheetViews>
  <sheetFormatPr defaultRowHeight="15" x14ac:dyDescent="0.25"/>
  <cols>
    <col min="2" max="2" width="17.85546875" customWidth="1"/>
    <col min="5" max="5" width="22.140625" customWidth="1"/>
    <col min="6" max="6" width="16.5703125" customWidth="1"/>
    <col min="7" max="9" width="16.7109375" customWidth="1"/>
    <col min="10" max="10" width="9.140625" customWidth="1"/>
    <col min="11" max="11" width="19.85546875" customWidth="1"/>
    <col min="12" max="12" width="15" customWidth="1"/>
  </cols>
  <sheetData>
    <row r="2" spans="1:9" x14ac:dyDescent="0.25">
      <c r="A2" s="97" t="s">
        <v>127</v>
      </c>
      <c r="B2" s="98"/>
      <c r="C2" s="98"/>
      <c r="D2" s="98"/>
      <c r="E2" s="98"/>
      <c r="F2" s="98"/>
    </row>
    <row r="3" spans="1:9" x14ac:dyDescent="0.25">
      <c r="A3" s="98"/>
      <c r="B3" s="98"/>
      <c r="C3" s="98"/>
      <c r="D3" s="98"/>
      <c r="E3" s="98"/>
      <c r="F3" s="98"/>
    </row>
    <row r="4" spans="1:9" x14ac:dyDescent="0.25">
      <c r="A4" s="98"/>
      <c r="B4" s="98"/>
      <c r="C4" s="98"/>
      <c r="D4" s="98"/>
      <c r="E4" s="98"/>
      <c r="F4" s="98"/>
    </row>
    <row r="5" spans="1:9" x14ac:dyDescent="0.25">
      <c r="A5" s="98"/>
      <c r="B5" s="98"/>
      <c r="C5" s="98"/>
      <c r="D5" s="98"/>
      <c r="E5" s="98"/>
      <c r="F5" s="98"/>
    </row>
    <row r="6" spans="1:9" ht="9" customHeight="1" thickBot="1" x14ac:dyDescent="0.3"/>
    <row r="7" spans="1:9" ht="15.75" thickBot="1" x14ac:dyDescent="0.3">
      <c r="A7" s="64" t="s">
        <v>0</v>
      </c>
      <c r="B7" s="64" t="s">
        <v>1</v>
      </c>
      <c r="C7" s="1"/>
      <c r="D7" s="99" t="s">
        <v>2</v>
      </c>
      <c r="E7" s="100"/>
      <c r="F7" s="101" t="s">
        <v>128</v>
      </c>
      <c r="G7" s="64" t="s">
        <v>129</v>
      </c>
      <c r="H7" s="64" t="s">
        <v>130</v>
      </c>
      <c r="I7" s="103"/>
    </row>
    <row r="8" spans="1:9" ht="68.25" customHeight="1" thickBot="1" x14ac:dyDescent="0.3">
      <c r="A8" s="65"/>
      <c r="B8" s="65"/>
      <c r="C8" s="2" t="s">
        <v>3</v>
      </c>
      <c r="D8" s="2" t="s">
        <v>4</v>
      </c>
      <c r="E8" s="2" t="s">
        <v>5</v>
      </c>
      <c r="F8" s="102"/>
      <c r="G8" s="65"/>
      <c r="H8" s="65"/>
      <c r="I8" s="103"/>
    </row>
    <row r="9" spans="1:9" ht="45" x14ac:dyDescent="0.25">
      <c r="A9" s="3">
        <v>1</v>
      </c>
      <c r="B9" s="3" t="s">
        <v>6</v>
      </c>
      <c r="C9" s="56">
        <v>111</v>
      </c>
      <c r="D9" s="56">
        <v>211</v>
      </c>
      <c r="E9" s="56" t="s">
        <v>7</v>
      </c>
      <c r="F9" s="54">
        <f>SUM(F11,F12,F13,F14)</f>
        <v>30015146.370000001</v>
      </c>
      <c r="G9" s="59">
        <f>SUM(G11,G12,G13,G14)</f>
        <v>89469147.99000001</v>
      </c>
      <c r="H9" s="59">
        <f>SUM(H11,H12,H13,H14)</f>
        <v>0</v>
      </c>
      <c r="I9" s="104"/>
    </row>
    <row r="10" spans="1:9" ht="15.75" thickBot="1" x14ac:dyDescent="0.3">
      <c r="A10" s="4"/>
      <c r="B10" s="4"/>
      <c r="C10" s="58"/>
      <c r="D10" s="57"/>
      <c r="E10" s="57"/>
      <c r="F10" s="55"/>
      <c r="G10" s="60"/>
      <c r="H10" s="60"/>
      <c r="I10" s="104"/>
    </row>
    <row r="11" spans="1:9" ht="45.75" thickBot="1" x14ac:dyDescent="0.3">
      <c r="A11" s="4"/>
      <c r="B11" s="4"/>
      <c r="C11" s="58"/>
      <c r="D11" s="5">
        <v>211</v>
      </c>
      <c r="E11" s="5" t="s">
        <v>8</v>
      </c>
      <c r="F11" s="6">
        <v>9407379</v>
      </c>
      <c r="G11" s="51">
        <v>63241817.100000001</v>
      </c>
      <c r="H11" s="51"/>
      <c r="I11" s="105"/>
    </row>
    <row r="12" spans="1:9" ht="45.75" customHeight="1" thickBot="1" x14ac:dyDescent="0.3">
      <c r="A12" s="4"/>
      <c r="B12" s="4"/>
      <c r="C12" s="58"/>
      <c r="D12" s="5">
        <v>211</v>
      </c>
      <c r="E12" s="5" t="s">
        <v>9</v>
      </c>
      <c r="F12" s="6">
        <v>1332010.5</v>
      </c>
      <c r="G12" s="51">
        <v>0</v>
      </c>
      <c r="H12" s="51"/>
      <c r="I12" s="105"/>
    </row>
    <row r="13" spans="1:9" ht="45.75" thickBot="1" x14ac:dyDescent="0.3">
      <c r="A13" s="4"/>
      <c r="B13" s="4"/>
      <c r="C13" s="58"/>
      <c r="D13" s="5">
        <v>211</v>
      </c>
      <c r="E13" s="5" t="s">
        <v>10</v>
      </c>
      <c r="F13" s="6">
        <v>11601714</v>
      </c>
      <c r="G13" s="51">
        <v>12422314.08</v>
      </c>
      <c r="H13" s="51"/>
      <c r="I13" s="105"/>
    </row>
    <row r="14" spans="1:9" ht="30.75" thickBot="1" x14ac:dyDescent="0.3">
      <c r="A14" s="4"/>
      <c r="B14" s="4"/>
      <c r="C14" s="57"/>
      <c r="D14" s="5">
        <v>211</v>
      </c>
      <c r="E14" s="5" t="s">
        <v>11</v>
      </c>
      <c r="F14" s="6">
        <v>7674042.8700000001</v>
      </c>
      <c r="G14" s="51">
        <v>13805016.810000001</v>
      </c>
      <c r="H14" s="51"/>
      <c r="I14" s="105"/>
    </row>
    <row r="15" spans="1:9" ht="45.75" thickBot="1" x14ac:dyDescent="0.3">
      <c r="A15" s="36"/>
      <c r="B15" s="36" t="s">
        <v>125</v>
      </c>
      <c r="C15" s="5"/>
      <c r="D15" s="5">
        <v>340</v>
      </c>
      <c r="E15" s="5" t="s">
        <v>126</v>
      </c>
      <c r="F15" s="6"/>
      <c r="G15" s="51"/>
      <c r="H15" s="51">
        <v>53473100</v>
      </c>
      <c r="I15" s="105"/>
    </row>
    <row r="16" spans="1:9" ht="39.75" customHeight="1" thickBot="1" x14ac:dyDescent="0.3">
      <c r="A16" s="3">
        <v>2</v>
      </c>
      <c r="B16" s="7" t="s">
        <v>12</v>
      </c>
      <c r="C16" s="5">
        <v>112</v>
      </c>
      <c r="D16" s="5">
        <v>212</v>
      </c>
      <c r="E16" s="5" t="s">
        <v>13</v>
      </c>
      <c r="F16" s="8">
        <v>1052533.21</v>
      </c>
      <c r="G16" s="52">
        <v>69676.600000000006</v>
      </c>
      <c r="H16" s="52"/>
      <c r="I16" s="104"/>
    </row>
    <row r="17" spans="1:9" ht="41.25" customHeight="1" x14ac:dyDescent="0.25">
      <c r="A17" s="3">
        <v>3</v>
      </c>
      <c r="B17" s="56" t="s">
        <v>14</v>
      </c>
      <c r="C17" s="9">
        <v>119</v>
      </c>
      <c r="D17" s="56">
        <v>213</v>
      </c>
      <c r="E17" s="56" t="s">
        <v>15</v>
      </c>
      <c r="F17" s="54">
        <v>9064069.9900000002</v>
      </c>
      <c r="G17" s="59">
        <v>24882355.879999999</v>
      </c>
      <c r="H17" s="59"/>
      <c r="I17" s="104"/>
    </row>
    <row r="18" spans="1:9" ht="48.75" customHeight="1" thickBot="1" x14ac:dyDescent="0.3">
      <c r="A18" s="10"/>
      <c r="B18" s="57"/>
      <c r="C18" s="5"/>
      <c r="D18" s="57"/>
      <c r="E18" s="57"/>
      <c r="F18" s="55"/>
      <c r="G18" s="60"/>
      <c r="H18" s="69"/>
      <c r="I18" s="104"/>
    </row>
    <row r="19" spans="1:9" ht="75.75" thickBot="1" x14ac:dyDescent="0.3">
      <c r="A19" s="11">
        <v>4</v>
      </c>
      <c r="B19" s="7" t="s">
        <v>16</v>
      </c>
      <c r="C19" s="5">
        <v>244</v>
      </c>
      <c r="D19" s="5">
        <v>222</v>
      </c>
      <c r="E19" s="5" t="s">
        <v>17</v>
      </c>
      <c r="F19" s="8">
        <v>280000</v>
      </c>
      <c r="G19" s="52"/>
      <c r="H19" s="52"/>
      <c r="I19" s="104"/>
    </row>
    <row r="20" spans="1:9" ht="75.75" thickBot="1" x14ac:dyDescent="0.3">
      <c r="A20" s="12">
        <v>5</v>
      </c>
      <c r="B20" s="7" t="s">
        <v>16</v>
      </c>
      <c r="C20" s="9">
        <v>244</v>
      </c>
      <c r="D20" s="9">
        <v>221</v>
      </c>
      <c r="E20" s="9" t="s">
        <v>18</v>
      </c>
      <c r="F20" s="13">
        <v>824256</v>
      </c>
      <c r="G20" s="106"/>
      <c r="H20" s="106"/>
      <c r="I20" s="104"/>
    </row>
    <row r="21" spans="1:9" ht="75.75" thickBot="1" x14ac:dyDescent="0.3">
      <c r="A21" s="14">
        <v>6</v>
      </c>
      <c r="B21" s="7" t="s">
        <v>16</v>
      </c>
      <c r="C21" s="14">
        <v>244</v>
      </c>
      <c r="D21" s="14">
        <v>223</v>
      </c>
      <c r="E21" s="14" t="s">
        <v>19</v>
      </c>
      <c r="F21" s="15">
        <v>8610809.3800000008</v>
      </c>
      <c r="G21" s="53">
        <v>12255776</v>
      </c>
      <c r="H21" s="53"/>
      <c r="I21" s="104"/>
    </row>
    <row r="22" spans="1:9" ht="15.75" thickBot="1" x14ac:dyDescent="0.3">
      <c r="A22" s="16"/>
      <c r="B22" s="16"/>
      <c r="C22" s="16"/>
      <c r="D22" s="16"/>
      <c r="E22" s="17"/>
      <c r="F22" s="18"/>
      <c r="G22" s="52">
        <v>0</v>
      </c>
      <c r="H22" s="52"/>
      <c r="I22" s="104"/>
    </row>
    <row r="23" spans="1:9" ht="60.75" thickBot="1" x14ac:dyDescent="0.3">
      <c r="A23" s="56">
        <v>7</v>
      </c>
      <c r="B23" s="56" t="s">
        <v>16</v>
      </c>
      <c r="C23" s="5">
        <v>244.24299999999999</v>
      </c>
      <c r="D23" s="56">
        <v>225</v>
      </c>
      <c r="E23" s="19" t="s">
        <v>20</v>
      </c>
      <c r="F23" s="20">
        <f>SUM(F24:F49)</f>
        <v>4082995.76</v>
      </c>
      <c r="G23" s="52">
        <f>SUM(G24:G36)</f>
        <v>0</v>
      </c>
      <c r="H23" s="52"/>
      <c r="I23" s="104"/>
    </row>
    <row r="24" spans="1:9" ht="32.25" thickBot="1" x14ac:dyDescent="0.3">
      <c r="A24" s="68"/>
      <c r="B24" s="68"/>
      <c r="C24" s="21">
        <v>243</v>
      </c>
      <c r="D24" s="68"/>
      <c r="E24" s="22" t="s">
        <v>21</v>
      </c>
      <c r="F24" s="23">
        <v>208665.4</v>
      </c>
      <c r="G24" s="51"/>
      <c r="H24" s="51"/>
      <c r="I24" s="105"/>
    </row>
    <row r="25" spans="1:9" ht="32.25" thickBot="1" x14ac:dyDescent="0.3">
      <c r="A25" s="68"/>
      <c r="B25" s="69"/>
      <c r="C25" s="9">
        <v>244</v>
      </c>
      <c r="D25" s="69"/>
      <c r="E25" s="22" t="s">
        <v>22</v>
      </c>
      <c r="F25" s="23">
        <v>610000</v>
      </c>
      <c r="G25" s="51"/>
      <c r="H25" s="51"/>
      <c r="I25" s="105"/>
    </row>
    <row r="26" spans="1:9" ht="15.75" thickBot="1" x14ac:dyDescent="0.3">
      <c r="A26" s="68"/>
      <c r="B26" s="79"/>
      <c r="C26" s="56"/>
      <c r="D26" s="56"/>
      <c r="E26" s="86" t="s">
        <v>23</v>
      </c>
      <c r="F26" s="88">
        <v>144643.20000000001</v>
      </c>
      <c r="G26" s="51"/>
      <c r="H26" s="51"/>
      <c r="I26" s="105"/>
    </row>
    <row r="27" spans="1:9" ht="15.75" thickBot="1" x14ac:dyDescent="0.3">
      <c r="A27" s="68"/>
      <c r="B27" s="68"/>
      <c r="C27" s="68"/>
      <c r="D27" s="68"/>
      <c r="E27" s="87"/>
      <c r="F27" s="89"/>
      <c r="G27" s="51"/>
      <c r="H27" s="51"/>
      <c r="I27" s="105"/>
    </row>
    <row r="28" spans="1:9" ht="30.75" thickBot="1" x14ac:dyDescent="0.3">
      <c r="A28" s="68"/>
      <c r="B28" s="68"/>
      <c r="C28" s="68"/>
      <c r="D28" s="68"/>
      <c r="E28" s="24" t="s">
        <v>24</v>
      </c>
      <c r="F28" s="25">
        <v>110000</v>
      </c>
      <c r="G28" s="51"/>
      <c r="H28" s="51"/>
      <c r="I28" s="105"/>
    </row>
    <row r="29" spans="1:9" ht="32.25" thickBot="1" x14ac:dyDescent="0.3">
      <c r="A29" s="68"/>
      <c r="B29" s="68"/>
      <c r="C29" s="68"/>
      <c r="D29" s="68"/>
      <c r="E29" s="22" t="s">
        <v>25</v>
      </c>
      <c r="F29" s="26">
        <v>50000</v>
      </c>
      <c r="G29" s="61"/>
      <c r="H29" s="61"/>
      <c r="I29" s="105"/>
    </row>
    <row r="30" spans="1:9" ht="32.25" thickBot="1" x14ac:dyDescent="0.3">
      <c r="A30" s="68"/>
      <c r="B30" s="68"/>
      <c r="C30" s="68"/>
      <c r="D30" s="68"/>
      <c r="E30" s="22" t="s">
        <v>26</v>
      </c>
      <c r="F30" s="26">
        <v>500000</v>
      </c>
      <c r="G30" s="62"/>
      <c r="H30" s="62"/>
      <c r="I30" s="105"/>
    </row>
    <row r="31" spans="1:9" ht="32.25" thickBot="1" x14ac:dyDescent="0.3">
      <c r="A31" s="68"/>
      <c r="B31" s="68"/>
      <c r="C31" s="68"/>
      <c r="D31" s="68"/>
      <c r="E31" s="22" t="s">
        <v>27</v>
      </c>
      <c r="F31" s="26">
        <v>302675.15999999997</v>
      </c>
      <c r="G31" s="63"/>
      <c r="H31" s="63"/>
      <c r="I31" s="105"/>
    </row>
    <row r="32" spans="1:9" ht="63.75" thickBot="1" x14ac:dyDescent="0.3">
      <c r="A32" s="68"/>
      <c r="B32" s="68"/>
      <c r="C32" s="68"/>
      <c r="D32" s="68"/>
      <c r="E32" s="22" t="s">
        <v>28</v>
      </c>
      <c r="F32" s="26">
        <v>395000</v>
      </c>
      <c r="G32" s="51">
        <v>0</v>
      </c>
      <c r="H32" s="51"/>
      <c r="I32" s="105"/>
    </row>
    <row r="33" spans="1:9" ht="48" thickBot="1" x14ac:dyDescent="0.3">
      <c r="A33" s="68"/>
      <c r="B33" s="68"/>
      <c r="C33" s="68"/>
      <c r="D33" s="68"/>
      <c r="E33" s="22" t="s">
        <v>29</v>
      </c>
      <c r="F33" s="26">
        <v>522252</v>
      </c>
      <c r="G33" s="51">
        <v>0</v>
      </c>
      <c r="H33" s="51"/>
      <c r="I33" s="105"/>
    </row>
    <row r="34" spans="1:9" ht="16.5" thickBot="1" x14ac:dyDescent="0.3">
      <c r="A34" s="68"/>
      <c r="B34" s="68"/>
      <c r="C34" s="68"/>
      <c r="D34" s="68"/>
      <c r="E34" s="22" t="s">
        <v>30</v>
      </c>
      <c r="F34" s="26">
        <v>50000</v>
      </c>
      <c r="G34" s="51">
        <v>0</v>
      </c>
      <c r="H34" s="51"/>
      <c r="I34" s="105"/>
    </row>
    <row r="35" spans="1:9" ht="63.75" thickBot="1" x14ac:dyDescent="0.3">
      <c r="A35" s="68"/>
      <c r="B35" s="68"/>
      <c r="C35" s="68"/>
      <c r="D35" s="68"/>
      <c r="E35" s="22" t="s">
        <v>31</v>
      </c>
      <c r="F35" s="26">
        <v>130000</v>
      </c>
      <c r="G35" s="51">
        <v>0</v>
      </c>
      <c r="H35" s="51"/>
      <c r="I35" s="105"/>
    </row>
    <row r="36" spans="1:9" ht="15.75" thickBot="1" x14ac:dyDescent="0.3">
      <c r="A36" s="68"/>
      <c r="B36" s="68"/>
      <c r="C36" s="68"/>
      <c r="D36" s="68"/>
      <c r="E36" s="90" t="s">
        <v>32</v>
      </c>
      <c r="F36" s="92">
        <v>200000</v>
      </c>
      <c r="G36" s="51">
        <v>0</v>
      </c>
      <c r="H36" s="51"/>
      <c r="I36" s="105"/>
    </row>
    <row r="37" spans="1:9" ht="15.75" thickBot="1" x14ac:dyDescent="0.3">
      <c r="A37" s="68"/>
      <c r="B37" s="68"/>
      <c r="C37" s="68"/>
      <c r="D37" s="68"/>
      <c r="E37" s="91"/>
      <c r="F37" s="93"/>
      <c r="G37" s="59"/>
      <c r="H37" s="59"/>
      <c r="I37" s="104"/>
    </row>
    <row r="38" spans="1:9" ht="32.25" thickBot="1" x14ac:dyDescent="0.3">
      <c r="A38" s="68"/>
      <c r="B38" s="68"/>
      <c r="C38" s="68"/>
      <c r="D38" s="68"/>
      <c r="E38" s="22" t="s">
        <v>33</v>
      </c>
      <c r="F38" s="26">
        <v>100000</v>
      </c>
      <c r="G38" s="60"/>
      <c r="H38" s="60"/>
      <c r="I38" s="104"/>
    </row>
    <row r="39" spans="1:9" ht="32.25" thickBot="1" x14ac:dyDescent="0.3">
      <c r="A39" s="68"/>
      <c r="B39" s="68"/>
      <c r="C39" s="68"/>
      <c r="D39" s="68"/>
      <c r="E39" s="22" t="s">
        <v>34</v>
      </c>
      <c r="F39" s="26">
        <v>200000</v>
      </c>
      <c r="G39" s="52"/>
      <c r="H39" s="52"/>
      <c r="I39" s="104"/>
    </row>
    <row r="40" spans="1:9" ht="16.5" thickBot="1" x14ac:dyDescent="0.3">
      <c r="A40" s="68"/>
      <c r="B40" s="68"/>
      <c r="C40" s="68"/>
      <c r="D40" s="68"/>
      <c r="E40" s="10" t="s">
        <v>35</v>
      </c>
      <c r="F40" s="26">
        <v>164760</v>
      </c>
      <c r="G40" s="52"/>
      <c r="H40" s="52"/>
      <c r="I40" s="104"/>
    </row>
    <row r="41" spans="1:9" ht="30.75" thickBot="1" x14ac:dyDescent="0.3">
      <c r="A41" s="68"/>
      <c r="B41" s="68"/>
      <c r="C41" s="68"/>
      <c r="D41" s="68"/>
      <c r="E41" s="10" t="s">
        <v>36</v>
      </c>
      <c r="F41" s="26">
        <v>40000</v>
      </c>
      <c r="G41" s="52"/>
      <c r="H41" s="52"/>
      <c r="I41" s="104"/>
    </row>
    <row r="42" spans="1:9" ht="45.75" thickBot="1" x14ac:dyDescent="0.3">
      <c r="A42" s="68"/>
      <c r="B42" s="68"/>
      <c r="C42" s="68"/>
      <c r="D42" s="68"/>
      <c r="E42" s="10" t="s">
        <v>37</v>
      </c>
      <c r="F42" s="26"/>
      <c r="G42" s="52"/>
      <c r="H42" s="52"/>
      <c r="I42" s="104"/>
    </row>
    <row r="43" spans="1:9" ht="45.75" thickBot="1" x14ac:dyDescent="0.3">
      <c r="A43" s="68"/>
      <c r="B43" s="68"/>
      <c r="C43" s="68"/>
      <c r="D43" s="68"/>
      <c r="E43" s="10" t="s">
        <v>38</v>
      </c>
      <c r="F43" s="26"/>
      <c r="G43" s="52"/>
      <c r="H43" s="52"/>
      <c r="I43" s="104"/>
    </row>
    <row r="44" spans="1:9" ht="30.75" thickBot="1" x14ac:dyDescent="0.3">
      <c r="A44" s="68"/>
      <c r="B44" s="68"/>
      <c r="C44" s="68"/>
      <c r="D44" s="68"/>
      <c r="E44" s="10" t="s">
        <v>39</v>
      </c>
      <c r="F44" s="26">
        <v>200000</v>
      </c>
      <c r="G44" s="26"/>
      <c r="H44" s="26"/>
    </row>
    <row r="45" spans="1:9" ht="16.5" thickBot="1" x14ac:dyDescent="0.3">
      <c r="A45" s="68"/>
      <c r="B45" s="68"/>
      <c r="C45" s="68"/>
      <c r="D45" s="68"/>
      <c r="E45" s="22"/>
      <c r="F45" s="26"/>
      <c r="G45" s="26"/>
      <c r="H45" s="26"/>
    </row>
    <row r="46" spans="1:9" ht="63.75" thickBot="1" x14ac:dyDescent="0.3">
      <c r="A46" s="68"/>
      <c r="B46" s="68"/>
      <c r="C46" s="68"/>
      <c r="D46" s="68"/>
      <c r="E46" s="22" t="s">
        <v>40</v>
      </c>
      <c r="F46" s="26">
        <v>75000</v>
      </c>
      <c r="G46" s="26"/>
      <c r="H46" s="26"/>
    </row>
    <row r="47" spans="1:9" ht="48" thickBot="1" x14ac:dyDescent="0.3">
      <c r="A47" s="68"/>
      <c r="B47" s="68"/>
      <c r="C47" s="68"/>
      <c r="D47" s="68"/>
      <c r="E47" s="22" t="s">
        <v>41</v>
      </c>
      <c r="F47" s="26">
        <v>80000</v>
      </c>
      <c r="G47" s="26"/>
      <c r="H47" s="26"/>
    </row>
    <row r="48" spans="1:9" ht="16.5" thickBot="1" x14ac:dyDescent="0.3">
      <c r="A48" s="68"/>
      <c r="B48" s="68"/>
      <c r="C48" s="68"/>
      <c r="D48" s="68"/>
      <c r="E48" s="22"/>
      <c r="F48" s="23"/>
      <c r="G48" s="23"/>
      <c r="H48" s="23"/>
    </row>
    <row r="49" spans="1:8" ht="48" thickBot="1" x14ac:dyDescent="0.3">
      <c r="A49" s="69"/>
      <c r="B49" s="69"/>
      <c r="C49" s="69"/>
      <c r="D49" s="69"/>
      <c r="E49" s="22" t="s">
        <v>42</v>
      </c>
      <c r="F49" s="23">
        <v>0</v>
      </c>
      <c r="G49" s="23">
        <v>0</v>
      </c>
      <c r="H49" s="23"/>
    </row>
    <row r="50" spans="1:8" ht="45.75" thickBot="1" x14ac:dyDescent="0.3">
      <c r="A50" s="7">
        <v>8</v>
      </c>
      <c r="B50" s="7" t="s">
        <v>16</v>
      </c>
      <c r="C50" s="7">
        <v>244</v>
      </c>
      <c r="D50" s="7">
        <v>226</v>
      </c>
      <c r="E50" s="27" t="s">
        <v>43</v>
      </c>
      <c r="F50" s="20">
        <f>SUM(F51:F105)</f>
        <v>15078500.000000002</v>
      </c>
      <c r="G50" s="20">
        <f t="shared" ref="G50:H50" si="0">SUM(G51:G105)</f>
        <v>725346.78</v>
      </c>
      <c r="H50" s="20">
        <f t="shared" si="0"/>
        <v>0</v>
      </c>
    </row>
    <row r="51" spans="1:8" ht="32.25" thickBot="1" x14ac:dyDescent="0.3">
      <c r="A51" s="80"/>
      <c r="B51" s="79"/>
      <c r="C51" s="79">
        <v>244</v>
      </c>
      <c r="D51" s="95"/>
      <c r="E51" s="27" t="s">
        <v>44</v>
      </c>
      <c r="F51" s="28">
        <v>505002</v>
      </c>
      <c r="G51" s="28"/>
      <c r="H51" s="28"/>
    </row>
    <row r="52" spans="1:8" ht="32.25" thickBot="1" x14ac:dyDescent="0.3">
      <c r="A52" s="94"/>
      <c r="B52" s="68"/>
      <c r="C52" s="68"/>
      <c r="D52" s="96"/>
      <c r="E52" s="27" t="s">
        <v>45</v>
      </c>
      <c r="F52" s="28">
        <v>15500</v>
      </c>
      <c r="G52" s="28"/>
      <c r="H52" s="28"/>
    </row>
    <row r="53" spans="1:8" ht="48" thickBot="1" x14ac:dyDescent="0.3">
      <c r="A53" s="73"/>
      <c r="B53" s="68"/>
      <c r="C53" s="68"/>
      <c r="D53" s="75"/>
      <c r="E53" s="27" t="s">
        <v>46</v>
      </c>
      <c r="F53" s="29"/>
      <c r="G53" s="29"/>
      <c r="H53" s="29"/>
    </row>
    <row r="54" spans="1:8" ht="48" thickBot="1" x14ac:dyDescent="0.3">
      <c r="A54" s="73"/>
      <c r="B54" s="68"/>
      <c r="C54" s="68"/>
      <c r="D54" s="75"/>
      <c r="E54" s="22" t="s">
        <v>47</v>
      </c>
      <c r="F54" s="26">
        <v>0</v>
      </c>
      <c r="G54" s="26">
        <v>0</v>
      </c>
      <c r="H54" s="26"/>
    </row>
    <row r="55" spans="1:8" ht="63.75" thickBot="1" x14ac:dyDescent="0.3">
      <c r="A55" s="73"/>
      <c r="B55" s="68"/>
      <c r="C55" s="68"/>
      <c r="D55" s="75"/>
      <c r="E55" s="22" t="s">
        <v>48</v>
      </c>
      <c r="F55" s="26">
        <v>21700</v>
      </c>
      <c r="G55" s="26"/>
      <c r="H55" s="26"/>
    </row>
    <row r="56" spans="1:8" ht="16.5" thickBot="1" x14ac:dyDescent="0.3">
      <c r="A56" s="73"/>
      <c r="B56" s="68"/>
      <c r="C56" s="68"/>
      <c r="D56" s="75"/>
      <c r="E56" s="22" t="s">
        <v>49</v>
      </c>
      <c r="F56" s="26">
        <v>0</v>
      </c>
      <c r="G56" s="26">
        <v>0</v>
      </c>
      <c r="H56" s="26">
        <v>0</v>
      </c>
    </row>
    <row r="57" spans="1:8" ht="32.25" thickBot="1" x14ac:dyDescent="0.3">
      <c r="A57" s="73"/>
      <c r="B57" s="68"/>
      <c r="C57" s="68"/>
      <c r="D57" s="75"/>
      <c r="E57" s="22" t="s">
        <v>50</v>
      </c>
      <c r="F57" s="26">
        <v>0</v>
      </c>
      <c r="G57" s="26">
        <v>0</v>
      </c>
      <c r="H57" s="26">
        <v>0</v>
      </c>
    </row>
    <row r="58" spans="1:8" ht="79.5" thickBot="1" x14ac:dyDescent="0.3">
      <c r="A58" s="73"/>
      <c r="B58" s="68"/>
      <c r="C58" s="68"/>
      <c r="D58" s="75"/>
      <c r="E58" s="22" t="s">
        <v>51</v>
      </c>
      <c r="F58" s="26">
        <v>555000</v>
      </c>
      <c r="G58" s="26"/>
      <c r="H58" s="26"/>
    </row>
    <row r="59" spans="1:8" ht="16.5" thickBot="1" x14ac:dyDescent="0.3">
      <c r="A59" s="73"/>
      <c r="B59" s="68"/>
      <c r="C59" s="68"/>
      <c r="D59" s="75"/>
      <c r="E59" s="22" t="s">
        <v>52</v>
      </c>
      <c r="F59" s="26">
        <v>100300</v>
      </c>
      <c r="G59" s="26"/>
      <c r="H59" s="26"/>
    </row>
    <row r="60" spans="1:8" ht="32.25" thickBot="1" x14ac:dyDescent="0.3">
      <c r="A60" s="73"/>
      <c r="B60" s="68"/>
      <c r="C60" s="68"/>
      <c r="D60" s="75"/>
      <c r="E60" s="22" t="s">
        <v>53</v>
      </c>
      <c r="F60" s="26">
        <v>150000</v>
      </c>
      <c r="G60" s="26"/>
      <c r="H60" s="26"/>
    </row>
    <row r="61" spans="1:8" ht="95.25" thickBot="1" x14ac:dyDescent="0.3">
      <c r="A61" s="73"/>
      <c r="B61" s="68"/>
      <c r="C61" s="68"/>
      <c r="D61" s="75"/>
      <c r="E61" s="22" t="s">
        <v>54</v>
      </c>
      <c r="F61" s="26">
        <v>42000</v>
      </c>
      <c r="G61" s="26"/>
      <c r="H61" s="26"/>
    </row>
    <row r="62" spans="1:8" ht="79.5" thickBot="1" x14ac:dyDescent="0.3">
      <c r="A62" s="73"/>
      <c r="B62" s="68"/>
      <c r="C62" s="68"/>
      <c r="D62" s="75"/>
      <c r="E62" s="22" t="s">
        <v>55</v>
      </c>
      <c r="F62" s="26">
        <v>78000</v>
      </c>
      <c r="G62" s="26"/>
      <c r="H62" s="26"/>
    </row>
    <row r="63" spans="1:8" ht="63.75" thickBot="1" x14ac:dyDescent="0.3">
      <c r="A63" s="73"/>
      <c r="B63" s="68"/>
      <c r="C63" s="68"/>
      <c r="D63" s="75"/>
      <c r="E63" s="27" t="s">
        <v>56</v>
      </c>
      <c r="F63" s="29"/>
      <c r="G63" s="29"/>
      <c r="H63" s="29"/>
    </row>
    <row r="64" spans="1:8" ht="16.5" thickBot="1" x14ac:dyDescent="0.3">
      <c r="A64" s="73"/>
      <c r="B64" s="68"/>
      <c r="C64" s="68"/>
      <c r="D64" s="75"/>
      <c r="E64" s="22" t="s">
        <v>57</v>
      </c>
      <c r="F64" s="26"/>
      <c r="G64" s="26"/>
      <c r="H64" s="26"/>
    </row>
    <row r="65" spans="1:8" ht="79.5" thickBot="1" x14ac:dyDescent="0.3">
      <c r="A65" s="73"/>
      <c r="B65" s="68"/>
      <c r="C65" s="68"/>
      <c r="D65" s="75"/>
      <c r="E65" s="22" t="s">
        <v>58</v>
      </c>
      <c r="F65" s="26">
        <v>398840</v>
      </c>
      <c r="G65" s="26"/>
      <c r="H65" s="26"/>
    </row>
    <row r="66" spans="1:8" ht="16.5" thickBot="1" x14ac:dyDescent="0.3">
      <c r="A66" s="73"/>
      <c r="B66" s="68"/>
      <c r="C66" s="68"/>
      <c r="D66" s="75"/>
      <c r="E66" s="22" t="s">
        <v>59</v>
      </c>
      <c r="F66" s="26">
        <v>20000</v>
      </c>
      <c r="G66" s="26"/>
      <c r="H66" s="26"/>
    </row>
    <row r="67" spans="1:8" ht="79.5" thickBot="1" x14ac:dyDescent="0.3">
      <c r="A67" s="73"/>
      <c r="B67" s="68"/>
      <c r="C67" s="68"/>
      <c r="D67" s="75"/>
      <c r="E67" s="22" t="s">
        <v>60</v>
      </c>
      <c r="F67" s="26"/>
      <c r="G67" s="26"/>
      <c r="H67" s="26"/>
    </row>
    <row r="68" spans="1:8" ht="16.5" thickBot="1" x14ac:dyDescent="0.3">
      <c r="A68" s="73"/>
      <c r="B68" s="68"/>
      <c r="C68" s="68"/>
      <c r="D68" s="75"/>
      <c r="E68" s="22"/>
      <c r="F68" s="26"/>
      <c r="G68" s="26"/>
      <c r="H68" s="26"/>
    </row>
    <row r="69" spans="1:8" ht="63.75" thickBot="1" x14ac:dyDescent="0.3">
      <c r="A69" s="73"/>
      <c r="B69" s="68"/>
      <c r="C69" s="68"/>
      <c r="D69" s="75"/>
      <c r="E69" s="22" t="s">
        <v>61</v>
      </c>
      <c r="F69" s="26">
        <v>35000</v>
      </c>
      <c r="G69" s="26"/>
      <c r="H69" s="26"/>
    </row>
    <row r="70" spans="1:8" ht="32.25" thickBot="1" x14ac:dyDescent="0.3">
      <c r="A70" s="73"/>
      <c r="B70" s="68"/>
      <c r="C70" s="68"/>
      <c r="D70" s="75"/>
      <c r="E70" s="22" t="s">
        <v>62</v>
      </c>
      <c r="F70" s="26">
        <v>30000</v>
      </c>
      <c r="G70" s="26"/>
      <c r="H70" s="26"/>
    </row>
    <row r="71" spans="1:8" ht="32.25" thickBot="1" x14ac:dyDescent="0.3">
      <c r="A71" s="73"/>
      <c r="B71" s="68"/>
      <c r="C71" s="68"/>
      <c r="D71" s="75"/>
      <c r="E71" s="22" t="s">
        <v>63</v>
      </c>
      <c r="F71" s="26">
        <v>50000</v>
      </c>
      <c r="G71" s="26"/>
      <c r="H71" s="26"/>
    </row>
    <row r="72" spans="1:8" ht="16.5" thickBot="1" x14ac:dyDescent="0.3">
      <c r="A72" s="73"/>
      <c r="B72" s="68"/>
      <c r="C72" s="68"/>
      <c r="D72" s="75"/>
      <c r="E72" s="22" t="s">
        <v>64</v>
      </c>
      <c r="F72" s="26">
        <v>50000</v>
      </c>
      <c r="G72" s="26"/>
      <c r="H72" s="26"/>
    </row>
    <row r="73" spans="1:8" ht="63.75" thickBot="1" x14ac:dyDescent="0.3">
      <c r="A73" s="73"/>
      <c r="B73" s="68"/>
      <c r="C73" s="68"/>
      <c r="D73" s="75"/>
      <c r="E73" s="22" t="s">
        <v>65</v>
      </c>
      <c r="F73" s="26">
        <v>500000</v>
      </c>
      <c r="G73" s="26"/>
      <c r="H73" s="26"/>
    </row>
    <row r="74" spans="1:8" ht="0.75" customHeight="1" thickBot="1" x14ac:dyDescent="0.3">
      <c r="A74" s="73"/>
      <c r="B74" s="68"/>
      <c r="C74" s="68"/>
      <c r="D74" s="75"/>
      <c r="E74" s="22"/>
      <c r="F74" s="26"/>
      <c r="G74" s="26"/>
      <c r="H74" s="26"/>
    </row>
    <row r="75" spans="1:8" ht="16.5" thickBot="1" x14ac:dyDescent="0.3">
      <c r="A75" s="73"/>
      <c r="B75" s="68"/>
      <c r="C75" s="68"/>
      <c r="D75" s="75"/>
      <c r="E75" s="22" t="s">
        <v>66</v>
      </c>
      <c r="F75" s="26"/>
      <c r="G75" s="26"/>
      <c r="H75" s="26"/>
    </row>
    <row r="76" spans="1:8" ht="79.5" thickBot="1" x14ac:dyDescent="0.3">
      <c r="A76" s="73"/>
      <c r="B76" s="68"/>
      <c r="C76" s="68"/>
      <c r="D76" s="75"/>
      <c r="E76" s="22" t="s">
        <v>67</v>
      </c>
      <c r="F76" s="26">
        <v>574000</v>
      </c>
      <c r="G76" s="26"/>
      <c r="H76" s="26"/>
    </row>
    <row r="77" spans="1:8" ht="60.75" thickBot="1" x14ac:dyDescent="0.3">
      <c r="A77" s="73"/>
      <c r="B77" s="68"/>
      <c r="C77" s="68"/>
      <c r="D77" s="75"/>
      <c r="E77" s="10" t="s">
        <v>68</v>
      </c>
      <c r="F77" s="26">
        <v>92000</v>
      </c>
      <c r="G77" s="26">
        <v>201600</v>
      </c>
      <c r="H77" s="26"/>
    </row>
    <row r="78" spans="1:8" ht="60.75" thickBot="1" x14ac:dyDescent="0.3">
      <c r="A78" s="73"/>
      <c r="B78" s="68"/>
      <c r="C78" s="68"/>
      <c r="D78" s="75"/>
      <c r="E78" s="10" t="s">
        <v>123</v>
      </c>
      <c r="F78" s="26"/>
      <c r="G78" s="26">
        <v>30002.19</v>
      </c>
      <c r="H78" s="26"/>
    </row>
    <row r="79" spans="1:8" ht="16.5" thickBot="1" x14ac:dyDescent="0.3">
      <c r="A79" s="73"/>
      <c r="B79" s="68"/>
      <c r="C79" s="68"/>
      <c r="D79" s="75"/>
      <c r="E79" s="24" t="s">
        <v>124</v>
      </c>
      <c r="F79" s="26"/>
      <c r="G79" s="26">
        <v>100000</v>
      </c>
      <c r="H79" s="26"/>
    </row>
    <row r="80" spans="1:8" ht="45.75" thickBot="1" x14ac:dyDescent="0.3">
      <c r="A80" s="73"/>
      <c r="B80" s="68"/>
      <c r="C80" s="68"/>
      <c r="D80" s="75"/>
      <c r="E80" s="24" t="s">
        <v>69</v>
      </c>
      <c r="F80" s="26">
        <v>200000</v>
      </c>
      <c r="G80" s="26"/>
      <c r="H80" s="26"/>
    </row>
    <row r="81" spans="1:8" ht="45.75" thickBot="1" x14ac:dyDescent="0.3">
      <c r="A81" s="73"/>
      <c r="B81" s="68"/>
      <c r="C81" s="68"/>
      <c r="D81" s="75"/>
      <c r="E81" s="24" t="s">
        <v>70</v>
      </c>
      <c r="F81" s="26">
        <v>700000</v>
      </c>
      <c r="G81" s="26"/>
      <c r="H81" s="26"/>
    </row>
    <row r="82" spans="1:8" ht="30.75" thickBot="1" x14ac:dyDescent="0.3">
      <c r="A82" s="73"/>
      <c r="B82" s="68"/>
      <c r="C82" s="68"/>
      <c r="D82" s="75"/>
      <c r="E82" s="24" t="s">
        <v>71</v>
      </c>
      <c r="F82" s="26">
        <v>0</v>
      </c>
      <c r="G82" s="26"/>
      <c r="H82" s="26"/>
    </row>
    <row r="83" spans="1:8" ht="16.5" thickBot="1" x14ac:dyDescent="0.3">
      <c r="A83" s="73"/>
      <c r="B83" s="68"/>
      <c r="C83" s="68"/>
      <c r="D83" s="75"/>
      <c r="E83" s="24"/>
      <c r="F83" s="26"/>
      <c r="G83" s="26"/>
      <c r="H83" s="26"/>
    </row>
    <row r="84" spans="1:8" ht="75.75" thickBot="1" x14ac:dyDescent="0.3">
      <c r="A84" s="73"/>
      <c r="B84" s="68"/>
      <c r="C84" s="68"/>
      <c r="D84" s="75"/>
      <c r="E84" s="24" t="s">
        <v>72</v>
      </c>
      <c r="F84" s="26">
        <v>219140</v>
      </c>
      <c r="G84" s="26"/>
      <c r="H84" s="26"/>
    </row>
    <row r="85" spans="1:8" ht="16.5" thickBot="1" x14ac:dyDescent="0.3">
      <c r="A85" s="73"/>
      <c r="B85" s="68"/>
      <c r="C85" s="68"/>
      <c r="D85" s="75"/>
      <c r="E85" s="10" t="s">
        <v>73</v>
      </c>
      <c r="F85" s="26">
        <v>300000</v>
      </c>
      <c r="G85" s="26"/>
      <c r="H85" s="26"/>
    </row>
    <row r="86" spans="1:8" ht="45.75" thickBot="1" x14ac:dyDescent="0.3">
      <c r="A86" s="73"/>
      <c r="B86" s="68"/>
      <c r="C86" s="68"/>
      <c r="D86" s="75"/>
      <c r="E86" s="19" t="s">
        <v>74</v>
      </c>
      <c r="F86" s="29">
        <v>300000</v>
      </c>
      <c r="G86" s="29">
        <v>393744.59</v>
      </c>
      <c r="H86" s="29"/>
    </row>
    <row r="87" spans="1:8" ht="45.75" thickBot="1" x14ac:dyDescent="0.3">
      <c r="A87" s="73"/>
      <c r="B87" s="68"/>
      <c r="C87" s="68"/>
      <c r="D87" s="75"/>
      <c r="E87" s="24" t="s">
        <v>75</v>
      </c>
      <c r="F87" s="26">
        <v>7298850.7800000003</v>
      </c>
      <c r="G87" s="26"/>
      <c r="H87" s="26"/>
    </row>
    <row r="88" spans="1:8" ht="16.5" thickBot="1" x14ac:dyDescent="0.3">
      <c r="A88" s="73"/>
      <c r="B88" s="68"/>
      <c r="C88" s="68"/>
      <c r="D88" s="75"/>
      <c r="E88" s="24" t="s">
        <v>76</v>
      </c>
      <c r="F88" s="26"/>
      <c r="G88" s="26"/>
      <c r="H88" s="26"/>
    </row>
    <row r="89" spans="1:8" ht="16.5" thickBot="1" x14ac:dyDescent="0.3">
      <c r="A89" s="73"/>
      <c r="B89" s="68"/>
      <c r="C89" s="68"/>
      <c r="D89" s="75"/>
      <c r="E89" s="24"/>
      <c r="F89" s="26"/>
      <c r="G89" s="26"/>
      <c r="H89" s="26"/>
    </row>
    <row r="90" spans="1:8" ht="75.75" thickBot="1" x14ac:dyDescent="0.3">
      <c r="A90" s="73"/>
      <c r="B90" s="68"/>
      <c r="C90" s="68"/>
      <c r="D90" s="75"/>
      <c r="E90" s="19" t="s">
        <v>77</v>
      </c>
      <c r="F90" s="29">
        <v>2203416.2200000002</v>
      </c>
      <c r="G90" s="29"/>
      <c r="H90" s="29"/>
    </row>
    <row r="91" spans="1:8" ht="16.5" thickBot="1" x14ac:dyDescent="0.3">
      <c r="A91" s="73"/>
      <c r="B91" s="68"/>
      <c r="C91" s="68"/>
      <c r="D91" s="75"/>
      <c r="E91" s="24" t="s">
        <v>78</v>
      </c>
      <c r="F91" s="26">
        <v>0</v>
      </c>
      <c r="G91" s="26">
        <v>0</v>
      </c>
      <c r="H91" s="26"/>
    </row>
    <row r="92" spans="1:8" ht="16.5" thickBot="1" x14ac:dyDescent="0.3">
      <c r="A92" s="73"/>
      <c r="B92" s="68"/>
      <c r="C92" s="68"/>
      <c r="D92" s="75"/>
      <c r="E92" s="24" t="s">
        <v>79</v>
      </c>
      <c r="F92" s="26">
        <v>40000</v>
      </c>
      <c r="G92" s="26"/>
      <c r="H92" s="26"/>
    </row>
    <row r="93" spans="1:8" ht="30.75" thickBot="1" x14ac:dyDescent="0.3">
      <c r="A93" s="73"/>
      <c r="B93" s="68"/>
      <c r="C93" s="68"/>
      <c r="D93" s="75"/>
      <c r="E93" s="24" t="s">
        <v>80</v>
      </c>
      <c r="F93" s="26"/>
      <c r="G93" s="26"/>
      <c r="H93" s="26"/>
    </row>
    <row r="94" spans="1:8" ht="30.75" thickBot="1" x14ac:dyDescent="0.3">
      <c r="A94" s="73"/>
      <c r="B94" s="68"/>
      <c r="C94" s="68"/>
      <c r="D94" s="75"/>
      <c r="E94" s="24" t="s">
        <v>81</v>
      </c>
      <c r="F94" s="26">
        <v>0</v>
      </c>
      <c r="G94" s="26">
        <v>0</v>
      </c>
      <c r="H94" s="26"/>
    </row>
    <row r="95" spans="1:8" ht="45.75" thickBot="1" x14ac:dyDescent="0.3">
      <c r="A95" s="73"/>
      <c r="B95" s="68"/>
      <c r="C95" s="68"/>
      <c r="D95" s="75"/>
      <c r="E95" s="19" t="s">
        <v>82</v>
      </c>
      <c r="F95" s="29">
        <v>86701</v>
      </c>
      <c r="G95" s="29"/>
      <c r="H95" s="29"/>
    </row>
    <row r="96" spans="1:8" ht="45.75" thickBot="1" x14ac:dyDescent="0.3">
      <c r="A96" s="73"/>
      <c r="B96" s="68"/>
      <c r="C96" s="68"/>
      <c r="D96" s="75"/>
      <c r="E96" s="19" t="s">
        <v>83</v>
      </c>
      <c r="F96" s="29">
        <v>15000</v>
      </c>
      <c r="G96" s="29"/>
      <c r="H96" s="29"/>
    </row>
    <row r="97" spans="1:8" ht="16.5" thickBot="1" x14ac:dyDescent="0.3">
      <c r="A97" s="73"/>
      <c r="B97" s="68"/>
      <c r="C97" s="68"/>
      <c r="D97" s="75"/>
      <c r="E97" s="19" t="s">
        <v>84</v>
      </c>
      <c r="F97" s="29">
        <v>80000</v>
      </c>
      <c r="G97" s="29"/>
      <c r="H97" s="29"/>
    </row>
    <row r="98" spans="1:8" ht="16.5" thickBot="1" x14ac:dyDescent="0.3">
      <c r="A98" s="73"/>
      <c r="B98" s="68"/>
      <c r="C98" s="68"/>
      <c r="D98" s="75"/>
      <c r="E98" s="19" t="s">
        <v>85</v>
      </c>
      <c r="F98" s="29">
        <v>165000</v>
      </c>
      <c r="G98" s="29"/>
      <c r="H98" s="29"/>
    </row>
    <row r="99" spans="1:8" ht="16.5" thickBot="1" x14ac:dyDescent="0.3">
      <c r="A99" s="73"/>
      <c r="B99" s="68"/>
      <c r="C99" s="68"/>
      <c r="D99" s="75"/>
      <c r="E99" s="24" t="s">
        <v>86</v>
      </c>
      <c r="F99" s="26">
        <v>20000</v>
      </c>
      <c r="G99" s="26"/>
      <c r="H99" s="26"/>
    </row>
    <row r="100" spans="1:8" ht="16.5" thickBot="1" x14ac:dyDescent="0.3">
      <c r="A100" s="73"/>
      <c r="B100" s="68"/>
      <c r="C100" s="68"/>
      <c r="D100" s="75"/>
      <c r="E100" s="24" t="s">
        <v>87</v>
      </c>
      <c r="F100" s="26">
        <v>3050</v>
      </c>
      <c r="G100" s="26"/>
      <c r="H100" s="26"/>
    </row>
    <row r="101" spans="1:8" ht="16.5" thickBot="1" x14ac:dyDescent="0.3">
      <c r="A101" s="76"/>
      <c r="B101" s="69"/>
      <c r="C101" s="68"/>
      <c r="D101" s="78"/>
      <c r="E101" s="24" t="s">
        <v>88</v>
      </c>
      <c r="F101" s="26">
        <v>180000</v>
      </c>
      <c r="G101" s="26"/>
      <c r="H101" s="26"/>
    </row>
    <row r="102" spans="1:8" ht="45" x14ac:dyDescent="0.25">
      <c r="A102" s="4">
        <v>9</v>
      </c>
      <c r="B102" s="80" t="s">
        <v>89</v>
      </c>
      <c r="C102" s="81">
        <v>321</v>
      </c>
      <c r="D102" s="30">
        <v>262</v>
      </c>
      <c r="E102" s="31" t="s">
        <v>90</v>
      </c>
      <c r="F102" s="32">
        <v>0</v>
      </c>
      <c r="G102" s="32">
        <v>0</v>
      </c>
      <c r="H102" s="32">
        <v>0</v>
      </c>
    </row>
    <row r="103" spans="1:8" ht="15.75" x14ac:dyDescent="0.25">
      <c r="A103" s="4"/>
      <c r="B103" s="73"/>
      <c r="C103" s="82"/>
      <c r="D103" s="84">
        <v>263</v>
      </c>
      <c r="E103" s="31"/>
      <c r="F103" s="32"/>
      <c r="G103" s="32"/>
      <c r="H103" s="32"/>
    </row>
    <row r="104" spans="1:8" ht="66" customHeight="1" thickBot="1" x14ac:dyDescent="0.3">
      <c r="A104" s="4"/>
      <c r="B104" s="76"/>
      <c r="C104" s="83"/>
      <c r="D104" s="85"/>
      <c r="E104" s="4" t="s">
        <v>91</v>
      </c>
      <c r="F104" s="32">
        <v>0</v>
      </c>
      <c r="G104" s="32">
        <v>0</v>
      </c>
      <c r="H104" s="32">
        <v>0</v>
      </c>
    </row>
    <row r="105" spans="1:8" ht="19.5" thickBot="1" x14ac:dyDescent="0.3">
      <c r="A105" s="4"/>
      <c r="B105" s="33"/>
      <c r="C105" s="34"/>
      <c r="D105" s="35"/>
      <c r="E105" s="24" t="s">
        <v>92</v>
      </c>
      <c r="F105" s="26">
        <v>50000</v>
      </c>
      <c r="G105" s="26"/>
      <c r="H105" s="26"/>
    </row>
    <row r="106" spans="1:8" x14ac:dyDescent="0.25">
      <c r="A106" s="56">
        <v>10</v>
      </c>
      <c r="B106" s="56" t="s">
        <v>93</v>
      </c>
      <c r="C106" s="58"/>
      <c r="D106" s="56">
        <v>290</v>
      </c>
      <c r="E106" s="56" t="s">
        <v>93</v>
      </c>
      <c r="F106" s="66">
        <f>SUM(F108:F116)</f>
        <v>1163990.93</v>
      </c>
      <c r="G106" s="66">
        <v>3708696.75</v>
      </c>
      <c r="H106" s="66">
        <f t="shared" ref="H106" si="1">SUM(H108:H116)</f>
        <v>0</v>
      </c>
    </row>
    <row r="107" spans="1:8" ht="15.75" thickBot="1" x14ac:dyDescent="0.3">
      <c r="A107" s="57"/>
      <c r="B107" s="57"/>
      <c r="C107" s="69"/>
      <c r="D107" s="57"/>
      <c r="E107" s="57"/>
      <c r="F107" s="67"/>
      <c r="G107" s="67"/>
      <c r="H107" s="67"/>
    </row>
    <row r="108" spans="1:8" ht="16.5" thickBot="1" x14ac:dyDescent="0.3">
      <c r="A108" s="10"/>
      <c r="B108" s="5"/>
      <c r="C108" s="5"/>
      <c r="D108" s="5"/>
      <c r="E108" s="27"/>
      <c r="F108" s="37"/>
      <c r="G108" s="37"/>
      <c r="H108" s="37"/>
    </row>
    <row r="109" spans="1:8" ht="30.75" thickBot="1" x14ac:dyDescent="0.3">
      <c r="A109" s="10"/>
      <c r="B109" s="5" t="s">
        <v>94</v>
      </c>
      <c r="C109" s="5">
        <v>831</v>
      </c>
      <c r="D109" s="5">
        <v>296</v>
      </c>
      <c r="E109" s="3" t="s">
        <v>93</v>
      </c>
      <c r="F109" s="23">
        <v>20000</v>
      </c>
      <c r="G109" s="23"/>
      <c r="H109" s="23"/>
    </row>
    <row r="110" spans="1:8" ht="16.5" thickBot="1" x14ac:dyDescent="0.3">
      <c r="A110" s="10"/>
      <c r="B110" s="7" t="s">
        <v>12</v>
      </c>
      <c r="C110" s="5">
        <v>112</v>
      </c>
      <c r="D110" s="38">
        <v>290</v>
      </c>
      <c r="E110" s="39" t="s">
        <v>93</v>
      </c>
      <c r="F110" s="23">
        <v>0</v>
      </c>
      <c r="G110" s="23">
        <v>0</v>
      </c>
      <c r="H110" s="23"/>
    </row>
    <row r="111" spans="1:8" ht="79.5" thickBot="1" x14ac:dyDescent="0.3">
      <c r="A111" s="10"/>
      <c r="B111" s="22" t="s">
        <v>95</v>
      </c>
      <c r="C111" s="5">
        <v>852</v>
      </c>
      <c r="D111" s="5">
        <v>291</v>
      </c>
      <c r="E111" s="22" t="s">
        <v>93</v>
      </c>
      <c r="F111" s="23">
        <v>168668.9</v>
      </c>
      <c r="G111" s="23"/>
      <c r="H111" s="23"/>
    </row>
    <row r="112" spans="1:8" ht="16.5" thickBot="1" x14ac:dyDescent="0.3">
      <c r="A112" s="10"/>
      <c r="B112" s="40"/>
      <c r="C112" s="5"/>
      <c r="D112" s="5"/>
      <c r="E112" s="22"/>
      <c r="F112" s="23"/>
      <c r="G112" s="23"/>
      <c r="H112" s="23"/>
    </row>
    <row r="113" spans="1:8" ht="30.75" thickBot="1" x14ac:dyDescent="0.3">
      <c r="A113" s="10"/>
      <c r="B113" s="5" t="s">
        <v>96</v>
      </c>
      <c r="C113" s="5">
        <v>853</v>
      </c>
      <c r="D113" s="5">
        <v>291</v>
      </c>
      <c r="E113" s="22" t="s">
        <v>97</v>
      </c>
      <c r="F113" s="23">
        <v>94881.600000000006</v>
      </c>
      <c r="G113" s="23"/>
      <c r="H113" s="23"/>
    </row>
    <row r="114" spans="1:8" ht="16.5" thickBot="1" x14ac:dyDescent="0.3">
      <c r="A114" s="10"/>
      <c r="B114" s="5"/>
      <c r="C114" s="5">
        <v>853</v>
      </c>
      <c r="D114" s="5">
        <v>292</v>
      </c>
      <c r="E114" s="22"/>
      <c r="F114" s="23">
        <v>2500</v>
      </c>
      <c r="G114" s="23"/>
      <c r="H114" s="23"/>
    </row>
    <row r="115" spans="1:8" ht="45.75" thickBot="1" x14ac:dyDescent="0.3">
      <c r="A115" s="10"/>
      <c r="B115" s="5" t="s">
        <v>98</v>
      </c>
      <c r="C115" s="5">
        <v>851</v>
      </c>
      <c r="D115" s="5">
        <v>291</v>
      </c>
      <c r="E115" s="22" t="s">
        <v>99</v>
      </c>
      <c r="F115" s="23">
        <v>98940.43</v>
      </c>
      <c r="G115" s="23">
        <v>3708696.75</v>
      </c>
      <c r="H115" s="23"/>
    </row>
    <row r="116" spans="1:8" ht="95.25" thickBot="1" x14ac:dyDescent="0.3">
      <c r="A116" s="10"/>
      <c r="B116" s="7" t="s">
        <v>16</v>
      </c>
      <c r="C116" s="5">
        <v>244</v>
      </c>
      <c r="D116" s="5">
        <v>296</v>
      </c>
      <c r="E116" s="22" t="s">
        <v>100</v>
      </c>
      <c r="F116" s="23">
        <v>779000</v>
      </c>
      <c r="G116" s="23"/>
      <c r="H116" s="23"/>
    </row>
    <row r="117" spans="1:8" ht="30.75" thickBot="1" x14ac:dyDescent="0.3">
      <c r="A117" s="10"/>
      <c r="B117" s="5" t="s">
        <v>101</v>
      </c>
      <c r="C117" s="5">
        <v>321</v>
      </c>
      <c r="D117" s="5">
        <v>263</v>
      </c>
      <c r="E117" s="22"/>
      <c r="F117" s="23">
        <v>20000</v>
      </c>
      <c r="G117" s="23"/>
      <c r="H117" s="23"/>
    </row>
    <row r="118" spans="1:8" ht="45.75" thickBot="1" x14ac:dyDescent="0.3">
      <c r="A118" s="10">
        <v>11</v>
      </c>
      <c r="B118" s="7" t="s">
        <v>16</v>
      </c>
      <c r="C118" s="5">
        <v>244</v>
      </c>
      <c r="D118" s="5">
        <v>310</v>
      </c>
      <c r="E118" s="19" t="s">
        <v>102</v>
      </c>
      <c r="F118" s="41">
        <v>700000</v>
      </c>
      <c r="G118" s="41"/>
      <c r="H118" s="41"/>
    </row>
    <row r="119" spans="1:8" ht="16.5" thickBot="1" x14ac:dyDescent="0.3">
      <c r="A119" s="56"/>
      <c r="B119" s="70"/>
      <c r="C119" s="71"/>
      <c r="D119" s="72"/>
      <c r="E119" s="24" t="s">
        <v>103</v>
      </c>
      <c r="F119" s="23"/>
      <c r="G119" s="23"/>
      <c r="H119" s="23"/>
    </row>
    <row r="120" spans="1:8" ht="16.5" thickBot="1" x14ac:dyDescent="0.3">
      <c r="A120" s="68"/>
      <c r="B120" s="73"/>
      <c r="C120" s="74"/>
      <c r="D120" s="75"/>
      <c r="E120" s="24" t="s">
        <v>104</v>
      </c>
      <c r="F120" s="23"/>
      <c r="G120" s="23"/>
      <c r="H120" s="23"/>
    </row>
    <row r="121" spans="1:8" ht="30.75" thickBot="1" x14ac:dyDescent="0.3">
      <c r="A121" s="68"/>
      <c r="B121" s="73"/>
      <c r="C121" s="74"/>
      <c r="D121" s="75"/>
      <c r="E121" s="24" t="s">
        <v>105</v>
      </c>
      <c r="F121" s="23"/>
      <c r="G121" s="23"/>
      <c r="H121" s="23"/>
    </row>
    <row r="122" spans="1:8" ht="30.75" thickBot="1" x14ac:dyDescent="0.3">
      <c r="A122" s="68"/>
      <c r="B122" s="73"/>
      <c r="C122" s="74"/>
      <c r="D122" s="75"/>
      <c r="E122" s="24" t="s">
        <v>106</v>
      </c>
      <c r="F122" s="23">
        <v>0</v>
      </c>
      <c r="G122" s="23">
        <v>0</v>
      </c>
      <c r="H122" s="23">
        <v>0</v>
      </c>
    </row>
    <row r="123" spans="1:8" ht="16.5" thickBot="1" x14ac:dyDescent="0.3">
      <c r="A123" s="69"/>
      <c r="B123" s="76"/>
      <c r="C123" s="77"/>
      <c r="D123" s="78"/>
      <c r="E123" s="24" t="s">
        <v>107</v>
      </c>
      <c r="F123" s="23"/>
      <c r="G123" s="23"/>
      <c r="H123" s="23"/>
    </row>
    <row r="124" spans="1:8" ht="45.75" thickBot="1" x14ac:dyDescent="0.3">
      <c r="A124" s="42">
        <v>12</v>
      </c>
      <c r="B124" s="43" t="s">
        <v>16</v>
      </c>
      <c r="C124" s="43">
        <v>244</v>
      </c>
      <c r="D124" s="44">
        <v>340</v>
      </c>
      <c r="E124" s="24" t="s">
        <v>108</v>
      </c>
      <c r="F124" s="45">
        <f>SUM(F125:F137)</f>
        <v>6275174</v>
      </c>
      <c r="G124" s="45">
        <f t="shared" ref="G124:H124" si="2">SUM(G125:G137)</f>
        <v>0</v>
      </c>
      <c r="H124" s="45">
        <f t="shared" si="2"/>
        <v>0</v>
      </c>
    </row>
    <row r="125" spans="1:8" ht="16.5" thickBot="1" x14ac:dyDescent="0.3">
      <c r="A125" s="56"/>
      <c r="B125" s="79"/>
      <c r="C125" s="79"/>
      <c r="D125" s="72"/>
      <c r="E125" s="24" t="s">
        <v>109</v>
      </c>
      <c r="F125" s="26">
        <v>200000</v>
      </c>
      <c r="G125" s="26"/>
      <c r="H125" s="26"/>
    </row>
    <row r="126" spans="1:8" ht="16.5" thickBot="1" x14ac:dyDescent="0.3">
      <c r="A126" s="68"/>
      <c r="B126" s="68"/>
      <c r="C126" s="68"/>
      <c r="D126" s="75"/>
      <c r="E126" s="24" t="s">
        <v>110</v>
      </c>
      <c r="F126" s="23">
        <v>200000</v>
      </c>
      <c r="G126" s="23"/>
      <c r="H126" s="23"/>
    </row>
    <row r="127" spans="1:8" ht="16.5" thickBot="1" x14ac:dyDescent="0.3">
      <c r="A127" s="68"/>
      <c r="B127" s="68"/>
      <c r="C127" s="68"/>
      <c r="D127" s="75"/>
      <c r="E127" s="24" t="s">
        <v>111</v>
      </c>
      <c r="F127" s="23">
        <v>150000</v>
      </c>
      <c r="G127" s="23"/>
      <c r="H127" s="23"/>
    </row>
    <row r="128" spans="1:8" ht="30.75" thickBot="1" x14ac:dyDescent="0.3">
      <c r="A128" s="68"/>
      <c r="B128" s="68"/>
      <c r="C128" s="68"/>
      <c r="D128" s="75"/>
      <c r="E128" s="24" t="s">
        <v>112</v>
      </c>
      <c r="F128" s="23">
        <v>174000</v>
      </c>
      <c r="G128" s="23"/>
      <c r="H128" s="23"/>
    </row>
    <row r="129" spans="1:8" ht="30.75" thickBot="1" x14ac:dyDescent="0.3">
      <c r="A129" s="68"/>
      <c r="B129" s="68"/>
      <c r="C129" s="68"/>
      <c r="D129" s="75"/>
      <c r="E129" s="24" t="s">
        <v>113</v>
      </c>
      <c r="F129" s="23">
        <v>100000</v>
      </c>
      <c r="G129" s="23"/>
      <c r="H129" s="23"/>
    </row>
    <row r="130" spans="1:8" ht="16.5" thickBot="1" x14ac:dyDescent="0.3">
      <c r="A130" s="68"/>
      <c r="B130" s="68"/>
      <c r="C130" s="68"/>
      <c r="D130" s="75"/>
      <c r="E130" s="24" t="s">
        <v>114</v>
      </c>
      <c r="F130" s="23">
        <v>200000</v>
      </c>
      <c r="G130" s="23"/>
      <c r="H130" s="23"/>
    </row>
    <row r="131" spans="1:8" ht="16.5" thickBot="1" x14ac:dyDescent="0.3">
      <c r="A131" s="68"/>
      <c r="B131" s="68"/>
      <c r="C131" s="68"/>
      <c r="D131" s="75"/>
      <c r="E131" s="24" t="s">
        <v>115</v>
      </c>
      <c r="F131" s="23">
        <v>24000</v>
      </c>
      <c r="G131" s="23"/>
      <c r="H131" s="23"/>
    </row>
    <row r="132" spans="1:8" ht="16.5" thickBot="1" x14ac:dyDescent="0.3">
      <c r="A132" s="68"/>
      <c r="B132" s="68"/>
      <c r="C132" s="68"/>
      <c r="D132" s="75"/>
      <c r="E132" s="24" t="s">
        <v>116</v>
      </c>
      <c r="F132" s="23">
        <v>0</v>
      </c>
      <c r="G132" s="23"/>
      <c r="H132" s="23"/>
    </row>
    <row r="133" spans="1:8" ht="16.5" thickBot="1" x14ac:dyDescent="0.3">
      <c r="A133" s="68"/>
      <c r="B133" s="68"/>
      <c r="C133" s="68"/>
      <c r="D133" s="75"/>
      <c r="E133" s="24" t="s">
        <v>117</v>
      </c>
      <c r="F133" s="23">
        <v>616406</v>
      </c>
      <c r="G133" s="23"/>
      <c r="H133" s="23"/>
    </row>
    <row r="134" spans="1:8" ht="16.5" thickBot="1" x14ac:dyDescent="0.3">
      <c r="A134" s="68"/>
      <c r="B134" s="68"/>
      <c r="C134" s="68"/>
      <c r="D134" s="75"/>
      <c r="E134" s="24" t="s">
        <v>118</v>
      </c>
      <c r="F134" s="23">
        <v>300000</v>
      </c>
      <c r="G134" s="23"/>
      <c r="H134" s="23"/>
    </row>
    <row r="135" spans="1:8" ht="30.75" thickBot="1" x14ac:dyDescent="0.3">
      <c r="A135" s="68"/>
      <c r="B135" s="68"/>
      <c r="C135" s="68"/>
      <c r="D135" s="75"/>
      <c r="E135" s="24" t="s">
        <v>119</v>
      </c>
      <c r="F135" s="23">
        <v>670768</v>
      </c>
      <c r="G135" s="23"/>
      <c r="H135" s="23"/>
    </row>
    <row r="136" spans="1:8" ht="30.75" thickBot="1" x14ac:dyDescent="0.3">
      <c r="A136" s="68"/>
      <c r="B136" s="68"/>
      <c r="C136" s="68"/>
      <c r="D136" s="75"/>
      <c r="E136" s="24" t="s">
        <v>120</v>
      </c>
      <c r="F136" s="23">
        <v>3600000</v>
      </c>
      <c r="G136" s="23"/>
      <c r="H136" s="23"/>
    </row>
    <row r="137" spans="1:8" ht="16.5" thickBot="1" x14ac:dyDescent="0.3">
      <c r="A137" s="69"/>
      <c r="B137" s="69"/>
      <c r="C137" s="69"/>
      <c r="D137" s="78"/>
      <c r="E137" s="24" t="s">
        <v>121</v>
      </c>
      <c r="F137" s="23">
        <v>40000</v>
      </c>
      <c r="G137" s="23"/>
      <c r="H137" s="23"/>
    </row>
    <row r="138" spans="1:8" ht="16.5" thickBot="1" x14ac:dyDescent="0.3">
      <c r="A138" s="10"/>
      <c r="B138" s="38"/>
      <c r="C138" s="38"/>
      <c r="D138" s="38"/>
      <c r="E138" s="40"/>
      <c r="F138" s="46"/>
      <c r="G138" s="46"/>
      <c r="H138" s="46"/>
    </row>
    <row r="139" spans="1:8" ht="15.75" thickBot="1" x14ac:dyDescent="0.3">
      <c r="A139" s="47"/>
      <c r="B139" s="48" t="s">
        <v>122</v>
      </c>
      <c r="C139" s="49"/>
      <c r="D139" s="49"/>
      <c r="E139" s="50"/>
      <c r="F139" s="8">
        <f>SUM(F9,F16,F17,F19,F20,F21,F23,F50,F102,F104,F106,F118,F124,F117)</f>
        <v>77167475.640000015</v>
      </c>
      <c r="G139" s="8">
        <f>SUM(G9,G16,G17,G21,G50,G106)</f>
        <v>131111000</v>
      </c>
      <c r="H139" s="8">
        <f>SUM(H9,H16,H17,H19,H20,H21,H23,H50,H102,H104,H106,H118,H124,H117,H15)</f>
        <v>53473100</v>
      </c>
    </row>
  </sheetData>
  <mergeCells count="54">
    <mergeCell ref="G106:G107"/>
    <mergeCell ref="H106:H107"/>
    <mergeCell ref="H7:H8"/>
    <mergeCell ref="H9:H10"/>
    <mergeCell ref="H29:H31"/>
    <mergeCell ref="H37:H38"/>
    <mergeCell ref="H17:H18"/>
    <mergeCell ref="G7:G8"/>
    <mergeCell ref="G9:G10"/>
    <mergeCell ref="G17:G18"/>
    <mergeCell ref="G29:G31"/>
    <mergeCell ref="G37:G38"/>
    <mergeCell ref="A2:F5"/>
    <mergeCell ref="A7:A8"/>
    <mergeCell ref="B7:B8"/>
    <mergeCell ref="D7:E7"/>
    <mergeCell ref="F7:F8"/>
    <mergeCell ref="A23:A49"/>
    <mergeCell ref="B23:B25"/>
    <mergeCell ref="D23:D25"/>
    <mergeCell ref="B26:B49"/>
    <mergeCell ref="C26:C49"/>
    <mergeCell ref="D26:D49"/>
    <mergeCell ref="A125:A137"/>
    <mergeCell ref="B125:B137"/>
    <mergeCell ref="C125:C137"/>
    <mergeCell ref="D125:D137"/>
    <mergeCell ref="B102:B104"/>
    <mergeCell ref="C102:C104"/>
    <mergeCell ref="D103:D104"/>
    <mergeCell ref="A106:A107"/>
    <mergeCell ref="B106:B107"/>
    <mergeCell ref="C106:C107"/>
    <mergeCell ref="D106:D107"/>
    <mergeCell ref="E106:E107"/>
    <mergeCell ref="F106:F107"/>
    <mergeCell ref="A119:A123"/>
    <mergeCell ref="B119:D123"/>
    <mergeCell ref="E26:E27"/>
    <mergeCell ref="F26:F27"/>
    <mergeCell ref="E36:E37"/>
    <mergeCell ref="F36:F37"/>
    <mergeCell ref="A51:A101"/>
    <mergeCell ref="B51:B101"/>
    <mergeCell ref="C51:C101"/>
    <mergeCell ref="D51:D101"/>
    <mergeCell ref="B17:B18"/>
    <mergeCell ref="D17:D18"/>
    <mergeCell ref="E17:E18"/>
    <mergeCell ref="F9:F10"/>
    <mergeCell ref="E9:E10"/>
    <mergeCell ref="D9:D10"/>
    <mergeCell ref="C9:C14"/>
    <mergeCell ref="F17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2018-12-10T05:11:59Z</dcterms:modified>
</cp:coreProperties>
</file>